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995" windowHeight="15795" tabRatio="638" activeTab="4"/>
  </bookViews>
  <sheets>
    <sheet name="LOTTO_1_prod__alim__generici" sheetId="1" r:id="rId1"/>
    <sheet name="LOTTO_2_carni_fresche_e_salumi" sheetId="2" r:id="rId2"/>
    <sheet name="LOTTO_3_prodotti_ortofrutticol" sheetId="3" r:id="rId3"/>
    <sheet name="LOTTO_4 pesce fresco e surg" sheetId="4" r:id="rId4"/>
    <sheet name="LOTTO_5_bevande" sheetId="5" r:id="rId5"/>
  </sheets>
  <definedNames>
    <definedName name="_xlnm.Print_Area" localSheetId="0">'LOTTO_1_prod__alim__generici'!$A$1:$F$60</definedName>
  </definedNames>
  <calcPr fullCalcOnLoad="1"/>
</workbook>
</file>

<file path=xl/sharedStrings.xml><?xml version="1.0" encoding="utf-8"?>
<sst xmlns="http://schemas.openxmlformats.org/spreadsheetml/2006/main" count="1323" uniqueCount="667">
  <si>
    <t>Unità di misura del Formato confezione primaria (kg/l/pz)</t>
  </si>
  <si>
    <t>Unità di consegna minima</t>
  </si>
  <si>
    <t>Fabbisogno presunto</t>
  </si>
  <si>
    <t>Importo fabbisogno presunto</t>
  </si>
  <si>
    <t>kg</t>
  </si>
  <si>
    <t>litro</t>
  </si>
  <si>
    <t>bott</t>
  </si>
  <si>
    <t>LOTTO  CARNI FRESCHE - SALUMI - INSACCATI</t>
  </si>
  <si>
    <t>Prezzo IVA esclusa                                 per unità di misura</t>
  </si>
  <si>
    <t>Denominazione di vendita
e, ove specificato, requisiti minimi di prodotto, glassatura o liq. governo ove previstiDenominazione di vendita
e, ove specificato, requisiti minimi di prodotto, glassatura o liq. governo ove previstiDenominazione di vendita
e, o</t>
  </si>
  <si>
    <t>Lotto 1 - prodotti alimentari generici</t>
  </si>
  <si>
    <t>valore paniere</t>
  </si>
  <si>
    <t>valore totale</t>
  </si>
  <si>
    <t>AGLIO</t>
  </si>
  <si>
    <t>ARANCIA</t>
  </si>
  <si>
    <t>BANANE</t>
  </si>
  <si>
    <t>BASILICO</t>
  </si>
  <si>
    <t>CAROTE</t>
  </si>
  <si>
    <t>CIPOLLE</t>
  </si>
  <si>
    <t>LIMONI</t>
  </si>
  <si>
    <t>PREZZEMOLO</t>
  </si>
  <si>
    <t>PATATE</t>
  </si>
  <si>
    <t>SEDANO</t>
  </si>
  <si>
    <t>ANGURIA</t>
  </si>
  <si>
    <t>ASPARAGI</t>
  </si>
  <si>
    <t>AVOCADO</t>
  </si>
  <si>
    <t>BIETOLE</t>
  </si>
  <si>
    <t>BROCCOLI</t>
  </si>
  <si>
    <t>CAKI</t>
  </si>
  <si>
    <t>CARAMBOLE</t>
  </si>
  <si>
    <t>CARCIOFI</t>
  </si>
  <si>
    <t>CASTAGNE FRESCHE</t>
  </si>
  <si>
    <t>CAVOLO</t>
  </si>
  <si>
    <t>CAVOLO BROCCOLO</t>
  </si>
  <si>
    <t>CILIEGIE</t>
  </si>
  <si>
    <t>CIPOLLA ROSSA DI TROPEA</t>
  </si>
  <si>
    <t>CIPOLLE NOVELLE</t>
  </si>
  <si>
    <t>DAICON</t>
  </si>
  <si>
    <t>ERBA CIPOLLINA FRESCA</t>
  </si>
  <si>
    <t>FAGIOLINI FRESCHI</t>
  </si>
  <si>
    <t>FAVE FRESCHE</t>
  </si>
  <si>
    <t>FINOCCHI</t>
  </si>
  <si>
    <t>FINOCCHIETTO SELVATICO</t>
  </si>
  <si>
    <t>FIORI DI ZUCCA</t>
  </si>
  <si>
    <t>FRAGOLE</t>
  </si>
  <si>
    <t>FRAGOLINI DI BOSCO</t>
  </si>
  <si>
    <t>FRIGGIARELLI</t>
  </si>
  <si>
    <t>FRUTTI DI BOSCO</t>
  </si>
  <si>
    <t>GELSI BIANCHE- ROSSE</t>
  </si>
  <si>
    <t>INDIVIA RICCIA</t>
  </si>
  <si>
    <t>KIWI</t>
  </si>
  <si>
    <t>LATTUGA</t>
  </si>
  <si>
    <t>LATTUGA BELGA</t>
  </si>
  <si>
    <t>LATTUGA GENTILINA</t>
  </si>
  <si>
    <t>LIME</t>
  </si>
  <si>
    <t>LOLLO  VERDE- ROSSO</t>
  </si>
  <si>
    <t>MAGGIORANA FRESCA</t>
  </si>
  <si>
    <t>MANDARINI</t>
  </si>
  <si>
    <t>MANDARINI CINESI</t>
  </si>
  <si>
    <t>MANGO</t>
  </si>
  <si>
    <t>MELE</t>
  </si>
  <si>
    <t>MELE ANNURCHE</t>
  </si>
  <si>
    <t>MELENZANE</t>
  </si>
  <si>
    <t>MELOGRANO</t>
  </si>
  <si>
    <t>MELONE</t>
  </si>
  <si>
    <t>MENTA FRESCA</t>
  </si>
  <si>
    <t>MORE</t>
  </si>
  <si>
    <t>NESPOLE</t>
  </si>
  <si>
    <t>NOCI INTERE</t>
  </si>
  <si>
    <t>PAPAIA</t>
  </si>
  <si>
    <t>PEPERONI ROSSI --GIALLI</t>
  </si>
  <si>
    <t>PERE ABATE</t>
  </si>
  <si>
    <t>PESCHE</t>
  </si>
  <si>
    <t>PISELLI FRESCHI</t>
  </si>
  <si>
    <t>POMODORI ROSSI</t>
  </si>
  <si>
    <t>POMODORI X INSALATA</t>
  </si>
  <si>
    <t>POMODORINI  GIALLO</t>
  </si>
  <si>
    <t>POMODORINI FRESCHI</t>
  </si>
  <si>
    <t>POMPELMI FRESCHI</t>
  </si>
  <si>
    <t>PORRO</t>
  </si>
  <si>
    <t>PREZZEMOLO RICCIO</t>
  </si>
  <si>
    <t>RADICCHIO</t>
  </si>
  <si>
    <t>RAPE ROSSE</t>
  </si>
  <si>
    <t>RAVANELLI</t>
  </si>
  <si>
    <t>ROSMARINO</t>
  </si>
  <si>
    <t>RUCOLA</t>
  </si>
  <si>
    <t>SALVIA FRESCA</t>
  </si>
  <si>
    <t>SCALOGNO</t>
  </si>
  <si>
    <t>SCAROLE</t>
  </si>
  <si>
    <t>SONCINO</t>
  </si>
  <si>
    <t>SPINACI</t>
  </si>
  <si>
    <t>TARTUFO NERO GR  50</t>
  </si>
  <si>
    <t>UVA</t>
  </si>
  <si>
    <t>VALERIANA</t>
  </si>
  <si>
    <t>VERZA</t>
  </si>
  <si>
    <t>ZENZERO  FRESCO</t>
  </si>
  <si>
    <t>ZUCCA</t>
  </si>
  <si>
    <t>ZUCCHINI</t>
  </si>
  <si>
    <t>KG</t>
  </si>
  <si>
    <t>CF</t>
  </si>
  <si>
    <t>N.</t>
  </si>
  <si>
    <t>FS</t>
  </si>
  <si>
    <t xml:space="preserve">                          P A N I E R E </t>
  </si>
  <si>
    <t>ALICI</t>
  </si>
  <si>
    <t>LUPINI FRESCO</t>
  </si>
  <si>
    <t>ORATA 200-400 GRA FRESCO</t>
  </si>
  <si>
    <t>VONGOLE ADRIATICO FRESCE</t>
  </si>
  <si>
    <t xml:space="preserve">               P A N I E R E </t>
  </si>
  <si>
    <t>ASTICE FRESCO</t>
  </si>
  <si>
    <t>BACCALA  FRESCO DISSALATO</t>
  </si>
  <si>
    <t>BIANCHETTI SR DA KG 1</t>
  </si>
  <si>
    <t>BULLI DI MARE</t>
  </si>
  <si>
    <t>CALAMARELLE CONG.</t>
  </si>
  <si>
    <t>CALAMARI FRESCO</t>
  </si>
  <si>
    <t>CAPESANTE</t>
  </si>
  <si>
    <t>CAPITONE</t>
  </si>
  <si>
    <t>CERNIA  FRESCA</t>
  </si>
  <si>
    <t>COCCIO (GALLINELLA)</t>
  </si>
  <si>
    <t>COZZE FRESCO</t>
  </si>
  <si>
    <t>DENTICE 401-800 GR FRESCO</t>
  </si>
  <si>
    <t>FASOLARI FRESCO</t>
  </si>
  <si>
    <t>FILETTI DI MERLUZZO CONG.</t>
  </si>
  <si>
    <t>FILETTO DI PLATESSA</t>
  </si>
  <si>
    <t>GAMBERI ARGENTINI L2</t>
  </si>
  <si>
    <t>GAMBERONI ARGENTINI L1</t>
  </si>
  <si>
    <t>MAZZANCOLLE 50/60 (GAMBER ISGUSCIATI)</t>
  </si>
  <si>
    <t>NERO DI SEPPIA GR 8</t>
  </si>
  <si>
    <t>ORATA 401-800 GR FRESCO</t>
  </si>
  <si>
    <t>OSTRICHE FRESCO</t>
  </si>
  <si>
    <t>PESCE SPADA  FILONE CONGELATO</t>
  </si>
  <si>
    <t>PESCE SPADA A TRANCI CONGEL.</t>
  </si>
  <si>
    <t>PESCE SPADA FRESCO</t>
  </si>
  <si>
    <t>PESCE SPATOLA (PESCE BANDIERA)</t>
  </si>
  <si>
    <t>POLIPI MOSCARDINI CONG.</t>
  </si>
  <si>
    <t>POLIPI MOSCARDINI FRESCO</t>
  </si>
  <si>
    <t>POLIPI SURGELATI DA GR 200</t>
  </si>
  <si>
    <t>POLPO CONG. DA KG 1</t>
  </si>
  <si>
    <t>POLPO VERACI FRESCO</t>
  </si>
  <si>
    <t>RANA PESCATRICE</t>
  </si>
  <si>
    <t>RICCIOLA DI MARE</t>
  </si>
  <si>
    <t>ROMBO FRESCO</t>
  </si>
  <si>
    <t>SALMONE INTERO FRESCO</t>
  </si>
  <si>
    <t>SARDE</t>
  </si>
  <si>
    <t>SCAMPI 8/12 CONG.</t>
  </si>
  <si>
    <t>SEPPIE PULITE CONGEL.</t>
  </si>
  <si>
    <t>SEPPIOLINE PULITE CONG</t>
  </si>
  <si>
    <t>SGOMBRO</t>
  </si>
  <si>
    <t>SPIGOLE 200-400  GR  FRESCO</t>
  </si>
  <si>
    <t>STOCCAFISSO</t>
  </si>
  <si>
    <t>TELLINE (TONNINE)</t>
  </si>
  <si>
    <t>TONNO FRESCO FILETTO</t>
  </si>
  <si>
    <t>TROTA SALMONATA  FRESCO</t>
  </si>
  <si>
    <t>VONGOLE VERACI FRESCO</t>
  </si>
  <si>
    <t>VALORE TOTALE</t>
  </si>
  <si>
    <t>VALORE PANIERE</t>
  </si>
  <si>
    <t>ARISTA DI MAIALE DISSOSTATA</t>
  </si>
  <si>
    <t>SPEZZATINO DI VITELLO</t>
  </si>
  <si>
    <t>SPEZZATINO DI MAIALE</t>
  </si>
  <si>
    <t>SALSICCE DI MAIALE</t>
  </si>
  <si>
    <t>PETTO DI POLLO</t>
  </si>
  <si>
    <t>POLLI BUSTO DA KG 1</t>
  </si>
  <si>
    <t>AGNELLO</t>
  </si>
  <si>
    <t>ALI DI POLLO</t>
  </si>
  <si>
    <t>ARISTA DI MAIALE CARRE' CON OSSO (LOMBATINA)</t>
  </si>
  <si>
    <t>CAPPONE</t>
  </si>
  <si>
    <t xml:space="preserve">CARRE' INTERO MAIALINO CASERTANO </t>
  </si>
  <si>
    <t>CINGHIALE</t>
  </si>
  <si>
    <t>CONIGLIO</t>
  </si>
  <si>
    <t>CONTRO FILETTO DI VITELLONE</t>
  </si>
  <si>
    <t>CONTROFILETTO DI MANZO ARGENTINO</t>
  </si>
  <si>
    <t>COSCIOTTI DI POLLO</t>
  </si>
  <si>
    <t>COTICHE SUINO</t>
  </si>
  <si>
    <t>FARAONA</t>
  </si>
  <si>
    <t>FEGATINI DI POLLO</t>
  </si>
  <si>
    <t>FEGATO DI MAIALE</t>
  </si>
  <si>
    <t>FEGATO DI VITELLO</t>
  </si>
  <si>
    <t>FESA DI VITELLO S/O</t>
  </si>
  <si>
    <t>FILETTO ARISTA DI MAIALE</t>
  </si>
  <si>
    <t>FILETTO DI MANZO</t>
  </si>
  <si>
    <t>FILETTO DI VITELLO</t>
  </si>
  <si>
    <t>FUSELLI DI POLLO</t>
  </si>
  <si>
    <t>GIRELLO VITELLONE</t>
  </si>
  <si>
    <t>LARDO DI COLONNATA</t>
  </si>
  <si>
    <t>LOMBO DI VITELLO S/OSSO</t>
  </si>
  <si>
    <t>NERVI E RITAGLI</t>
  </si>
  <si>
    <t>NOCE DI MANZO</t>
  </si>
  <si>
    <t>NOCE DI VITELLO</t>
  </si>
  <si>
    <t>OSSOBUCO</t>
  </si>
  <si>
    <t>PETTO DI TACCHINO</t>
  </si>
  <si>
    <t>POLLO (FEGATINI)</t>
  </si>
  <si>
    <t>POLLO INTERO DISSOSSSATO</t>
  </si>
  <si>
    <t>SALSICCE</t>
  </si>
  <si>
    <t>TACCHINO BUSTO</t>
  </si>
  <si>
    <t>TACCHINO COSCIA</t>
  </si>
  <si>
    <t>TRACCHIE DI MAIALE</t>
  </si>
  <si>
    <t>TRIPPA</t>
  </si>
  <si>
    <t>VENTRESCA DI MAIALE</t>
  </si>
  <si>
    <t xml:space="preserve">                                                                    PANIERE</t>
  </si>
  <si>
    <t>SUCCHI ARANCIA</t>
  </si>
  <si>
    <t>SUCCHI ANANAS</t>
  </si>
  <si>
    <t>SUCCHI DI PESCA</t>
  </si>
  <si>
    <t>SUCCHI POMPELMO</t>
  </si>
  <si>
    <t xml:space="preserve">SCIROPPO DI GRANATINA. FRAGOLA </t>
  </si>
  <si>
    <t>SPUMANTE BRUT</t>
  </si>
  <si>
    <t xml:space="preserve">                                    P A N I E R E </t>
  </si>
  <si>
    <t>ALCOOL PURO DESIRE'</t>
  </si>
  <si>
    <t>AMARO JAGERMESISTER LT 1</t>
  </si>
  <si>
    <t>ANGOSTURA  AROMATIC  10 CL</t>
  </si>
  <si>
    <t>ARANCIATA DA LT 1.5</t>
  </si>
  <si>
    <t>BIRRA BEKE'S 33 CL</t>
  </si>
  <si>
    <t>BIRRA CERES STRONG 33 CL</t>
  </si>
  <si>
    <t>BIRRA GUINNES 33 CL</t>
  </si>
  <si>
    <t>BIRRA HEINEKEN 33 CL</t>
  </si>
  <si>
    <t>BIRRA PERONI ROSSA CL 50</t>
  </si>
  <si>
    <t>BIRRA PILSNER URQUELL 33CL VAP</t>
  </si>
  <si>
    <t>BIRRA SCHNEIDER MEIN  50.CL</t>
  </si>
  <si>
    <t>BIRRA TUBORG  33 CL</t>
  </si>
  <si>
    <t>CHINO' SAMP. 20 CL</t>
  </si>
  <si>
    <t>COCA COLA  50 CL</t>
  </si>
  <si>
    <t>COCA COLA DA LT 2</t>
  </si>
  <si>
    <t>COOKTAIL SAN PELL.</t>
  </si>
  <si>
    <t>CRODINO</t>
  </si>
  <si>
    <t>GINGER ALE</t>
  </si>
  <si>
    <t>LATTE DI MANDORLA- MENTA</t>
  </si>
  <si>
    <t>LEMONSODA 20 CL</t>
  </si>
  <si>
    <t>LIQUORE ABSINTA 70 CL</t>
  </si>
  <si>
    <t>LIQUORE AL CAFFE'</t>
  </si>
  <si>
    <t>LIQUORE AL CIOCCOLATO</t>
  </si>
  <si>
    <t>LIQUORE AMARETTO DI SARONNO</t>
  </si>
  <si>
    <t>LIQUORE AMARO AVERNA</t>
  </si>
  <si>
    <t>LIQUORE AMARO DEL CAPO</t>
  </si>
  <si>
    <t>LIQUORE AMARO LUCANO</t>
  </si>
  <si>
    <t>LIQUORE AMARO MONTENEGRO</t>
  </si>
  <si>
    <t>LIQUORE AMARO RAMAZZOTTI</t>
  </si>
  <si>
    <t>LIQUORE AMARO S.MARZANO BORSCI</t>
  </si>
  <si>
    <t>LIQUORE APRICOT BRENDY</t>
  </si>
  <si>
    <t>LIQUORE ARMAGNAC</t>
  </si>
  <si>
    <t>LIQUORE AURUM</t>
  </si>
  <si>
    <t>LIQUORE BAILEYS</t>
  </si>
  <si>
    <t>LIQUORE BATIDA DE COCO</t>
  </si>
  <si>
    <t>LIQUORE BITTER CAMPARI CL 70</t>
  </si>
  <si>
    <t>LIQUORE BLU' CURACAO</t>
  </si>
  <si>
    <t>LIQUORE BRANDY FUNDADOR</t>
  </si>
  <si>
    <t>LIQUORE CACHACIA</t>
  </si>
  <si>
    <t>LIQUORE CALVADOS</t>
  </si>
  <si>
    <t>LIQUORE CHAMBORD LAMPONE</t>
  </si>
  <si>
    <t>LIQUORE CHARLESTON FOLLIE</t>
  </si>
  <si>
    <t>LIQUORE CHARTEUSE</t>
  </si>
  <si>
    <t>LIQUORE CHERRY BRENDY</t>
  </si>
  <si>
    <t>LIQUORE CHINA MARTINI</t>
  </si>
  <si>
    <t>LIQUORE COGNAC</t>
  </si>
  <si>
    <t>LIQUORE COINTREAU</t>
  </si>
  <si>
    <t>LIQUORE CREMA CACAO BIANCA</t>
  </si>
  <si>
    <t>LIQUORE CREMA CACAO SCURA</t>
  </si>
  <si>
    <t>LIQUORE CREMA DI BANANE</t>
  </si>
  <si>
    <t>LIQUORE CREMA DI CASSIS</t>
  </si>
  <si>
    <t>LIQUORE CREMA DI MENTA BIANCA</t>
  </si>
  <si>
    <t>LIQUORE CURVASIER</t>
  </si>
  <si>
    <t>LIQUORE CYNAR</t>
  </si>
  <si>
    <t>LIQUORE DI COCCO</t>
  </si>
  <si>
    <t>LIQUORE DI CREMA DI RIBES NERO</t>
  </si>
  <si>
    <t>LIQUORE DI MENTA VERDE</t>
  </si>
  <si>
    <t>LIQUORE DRAMBUIE</t>
  </si>
  <si>
    <t>LIQUORE FRAGOLINO</t>
  </si>
  <si>
    <t>LIQUORE GALLIANI</t>
  </si>
  <si>
    <t>LIQUORE GRAN MARNIER</t>
  </si>
  <si>
    <t>LIQUORE GRAPPA BARRICATA</t>
  </si>
  <si>
    <t>LIQUORE GRAPPA FRATTINI</t>
  </si>
  <si>
    <t>LIQUORE GRAPPA NARDINI</t>
  </si>
  <si>
    <t>LIQUORE GRAPPA NONINO</t>
  </si>
  <si>
    <t>LIQUORE IRISH WISCHY</t>
  </si>
  <si>
    <t>LIQUORE KALUA</t>
  </si>
  <si>
    <t>LIQUORE KIRSCH</t>
  </si>
  <si>
    <t>LIQUORE LIMONCELLO  70 CL</t>
  </si>
  <si>
    <t>LIQUORE LIQUIRIZIA</t>
  </si>
  <si>
    <t>LIQUORE MANDARINETTO</t>
  </si>
  <si>
    <t>LIQUORE MANGO 70 CL</t>
  </si>
  <si>
    <t>LIQUORE MARASHINO STOCK</t>
  </si>
  <si>
    <t>LIQUORE MARSALA</t>
  </si>
  <si>
    <t>LIQUORE MELA VERDE</t>
  </si>
  <si>
    <t>LIQUORE MIDORI MELON</t>
  </si>
  <si>
    <t>LIQUORE PESCA 70 CL</t>
  </si>
  <si>
    <t>LIQUORE PORTO RUBY</t>
  </si>
  <si>
    <t>LIQUORE RUM BACARDI BIANCO</t>
  </si>
  <si>
    <t>LIQUORE RUM BIANCO</t>
  </si>
  <si>
    <t>LIQUORE RUM SCURO</t>
  </si>
  <si>
    <t>LIQUORE SAMBUCA CL 70</t>
  </si>
  <si>
    <t>LIQUORE SHERIDAN 70 CL</t>
  </si>
  <si>
    <t>LIQUORE STOCK ORANGE</t>
  </si>
  <si>
    <t>LIQUORE STREGA  LT 1</t>
  </si>
  <si>
    <t>LIQUORE TEQUILA</t>
  </si>
  <si>
    <t>LIQUORE TRIPLES SEC</t>
  </si>
  <si>
    <t>LIQUORE UNICUM</t>
  </si>
  <si>
    <t>LIQUORE VERMOUTH BIANCO MARTINI</t>
  </si>
  <si>
    <t>LIQUORE VERMOUTH DRY</t>
  </si>
  <si>
    <t>LIQUORE VERMOUTH ROSSO MARTINI</t>
  </si>
  <si>
    <t>LIQUORE VODKA  A MELONE</t>
  </si>
  <si>
    <t>LIQUORE VODKA ALLA FRAGOLA</t>
  </si>
  <si>
    <t>LIQUORE VODKA ALLA PESCA</t>
  </si>
  <si>
    <t>LIQUORE VODKA LIMONE</t>
  </si>
  <si>
    <t>LIQUORE VODKA MENTA</t>
  </si>
  <si>
    <t>LIQUORE WHISCH GLE GRANT</t>
  </si>
  <si>
    <t>LIQUORE WHISKEY  YACK DANIEL'S</t>
  </si>
  <si>
    <t>LIQUORE WHISKEY RYE</t>
  </si>
  <si>
    <t>LIQUORE WHISKEY SOUTHERN</t>
  </si>
  <si>
    <t>LIQUORE WHISKY   BOURBON</t>
  </si>
  <si>
    <t>LIQUORE WHISKY  CANADIAN</t>
  </si>
  <si>
    <t>LIQUORE WHSKEY TURKEY</t>
  </si>
  <si>
    <t>ORANSODA 20 CL</t>
  </si>
  <si>
    <t>SAN BITTER  BIANCO</t>
  </si>
  <si>
    <t>SAN BITTER ROSSO</t>
  </si>
  <si>
    <t>SCHWEPPS SODA - TONICA- 20 CL</t>
  </si>
  <si>
    <t>SCIROPPO DI COCCO</t>
  </si>
  <si>
    <t>SCIROPPO DI GRANATINA LT 1</t>
  </si>
  <si>
    <t>SCIROPPO DI KIWI</t>
  </si>
  <si>
    <t>SCIROPPO DI LAMPONI- FRAGOLA LT 1</t>
  </si>
  <si>
    <t>SCIROPPO DI LIME</t>
  </si>
  <si>
    <t>SCIROPPO DI MANGO 75 CL</t>
  </si>
  <si>
    <t>SCIROPPO DI MENTA</t>
  </si>
  <si>
    <t>SCIROPPO DI ORZATA LT 1</t>
  </si>
  <si>
    <t>SCIROPPO DI PAPAY</t>
  </si>
  <si>
    <t>SCIROPPO DI ZUCCHERO DI CANNA</t>
  </si>
  <si>
    <t>SPRITE</t>
  </si>
  <si>
    <t>SPUMANTE BERLUCCHI</t>
  </si>
  <si>
    <t>SPUMANTE BRUT PINOT GANCIA</t>
  </si>
  <si>
    <t>SPUMANTE CHAMPAGNE</t>
  </si>
  <si>
    <t>SPUMANTE DOLCE BRACHETTO D'ACQUI</t>
  </si>
  <si>
    <t>SPUMANTE DOLCE GRAN REALE GANCIA</t>
  </si>
  <si>
    <t>SPUMANTE PERLA DEL DOGE DOLCE</t>
  </si>
  <si>
    <t>SPUMANTE PROSECCO VALDOBBIANESE</t>
  </si>
  <si>
    <t>SUCCHI  PERA DERBY DA LT 1,5</t>
  </si>
  <si>
    <t>SUCCHI DI MELA VERDE</t>
  </si>
  <si>
    <t>SUCCHI FRUTTA MONOP. X 3 VARI GUSTI</t>
  </si>
  <si>
    <t>SUCCO  ACE-TROPICALE  DA LT 1</t>
  </si>
  <si>
    <t>SUCCO DI LIME CL 70</t>
  </si>
  <si>
    <t>SUCCO DI LIMONE CL 70</t>
  </si>
  <si>
    <t>SUCCO FRAGOLA - MIRTILLO 200 ML</t>
  </si>
  <si>
    <t>SUCCO POMODORO ML 200</t>
  </si>
  <si>
    <t xml:space="preserve">TASSONI CL 18 </t>
  </si>
  <si>
    <t>VINO AGLIANICO DEL TABURNO DOC</t>
  </si>
  <si>
    <t>VINO ALBENTE BIANCO FEUDI</t>
  </si>
  <si>
    <t>VINO ASPRINO D'AVERSA (GROTTE DEL SOLE)</t>
  </si>
  <si>
    <t>VINO BIANCO DA TAVOLA</t>
  </si>
  <si>
    <t>VINO BIANCO FALANGHINA GUARDIENZE</t>
  </si>
  <si>
    <t>VINO BIANCO FALANGHINA TORRE VARANO</t>
  </si>
  <si>
    <t>VINO BIANCO FIANO  TORRE VARANO</t>
  </si>
  <si>
    <t>VINO BIANCO GRECO IGP TORRE VARANO</t>
  </si>
  <si>
    <t>VINO BIANCO LACRIMA CRISTO</t>
  </si>
  <si>
    <t>VINO BIANCO SOLOPACA</t>
  </si>
  <si>
    <t>VINO BIANCOLELLA D'ISCHIA</t>
  </si>
  <si>
    <t>VINO CODE DI VOLPE JNNARI LA GUARDIENZE</t>
  </si>
  <si>
    <t>VINO COSTA D'AMALFI 70 CL</t>
  </si>
  <si>
    <t>VINO FALANGHINA  VINICOLA DEL SANNIO</t>
  </si>
  <si>
    <t>VINO FIANO DI AVELLINO FEUDI</t>
  </si>
  <si>
    <t>VINO GRAGNANO IOVINE</t>
  </si>
  <si>
    <t>VINO PASSITO PANTELLERIA</t>
  </si>
  <si>
    <t>VINO PIEDIROSSO</t>
  </si>
  <si>
    <t>VINO ROSSO  BAROLO DOC</t>
  </si>
  <si>
    <t>VINO ROSSO AGLIANICO GUARDIENZE</t>
  </si>
  <si>
    <t>VINO ROSSO AGLIANICO RISERVA LA GUARDIENZE</t>
  </si>
  <si>
    <t>VINO ROSSO AGLIANICO TABURNO TORRE VARANO</t>
  </si>
  <si>
    <t>VINO ROSSO BARBERA 75CL</t>
  </si>
  <si>
    <t>VINO ROSSO BRUNELLO MONTALCINO</t>
  </si>
  <si>
    <t>VINO ROSSO DA TAVOLA</t>
  </si>
  <si>
    <t>VINO ROSSO FALERNO DEL MASSICO</t>
  </si>
  <si>
    <t>VINO ROSSO GRANANO IOVINE</t>
  </si>
  <si>
    <t>VINO ROSSO PASSITO GUAR</t>
  </si>
  <si>
    <t xml:space="preserve">VINO ROSSO RUBRATO FEUDI </t>
  </si>
  <si>
    <t>VINO ROSSO SANGIOVESE ROM. LT.1</t>
  </si>
  <si>
    <t>VINO ROSSO SOLAIA</t>
  </si>
  <si>
    <t>VINO ROSSO SOLOPACA</t>
  </si>
  <si>
    <t>VINO ROSSO TAURASI  LT 1</t>
  </si>
  <si>
    <t>VINO ROSSO TIGNANELLO</t>
  </si>
  <si>
    <t>BOTT</t>
  </si>
  <si>
    <t>BOTT.</t>
  </si>
  <si>
    <t>PZ</t>
  </si>
  <si>
    <t>N¦</t>
  </si>
  <si>
    <t xml:space="preserve">SUCCHI DERBY  PICCOLI 200ML </t>
  </si>
  <si>
    <t>LIQUORE VODKA</t>
  </si>
  <si>
    <t>LIQUORE APEROL</t>
  </si>
  <si>
    <t xml:space="preserve">LIQUORE GIN </t>
  </si>
  <si>
    <t>ACETO DI VINO BIANCO  LT 1</t>
  </si>
  <si>
    <t>FIORDILATTE</t>
  </si>
  <si>
    <t>OLIO DI SEMI DI GIRASOLE  LT.1</t>
  </si>
  <si>
    <t>PANNA DA CUCINA   200ML</t>
  </si>
  <si>
    <t>PANE CASARECCIO DA KG 1</t>
  </si>
  <si>
    <t>PASTA VARI TIPI NORMALE DA GR 500</t>
  </si>
  <si>
    <t>RISO  CARNAROLI  KG 1</t>
  </si>
  <si>
    <t>LATTE INTERO  UHT LT1</t>
  </si>
  <si>
    <t>POMODORI PELATI KG 3</t>
  </si>
  <si>
    <t>GRANA PADANO</t>
  </si>
  <si>
    <t>ZUCCHERO ERIDANIA DA KG 1</t>
  </si>
  <si>
    <t>OLIO ESTRAVERGINE DI OLIVA  LT 1</t>
  </si>
  <si>
    <t>BURRO  GR 250</t>
  </si>
  <si>
    <t>FARINA  OO   KG 1</t>
  </si>
  <si>
    <t>UOVA CAT A  CF X6</t>
  </si>
  <si>
    <t>ACETO BALSAMICO  ML 500</t>
  </si>
  <si>
    <t>ACETO DI MELE ML 750</t>
  </si>
  <si>
    <t>AMIDO DI RISO</t>
  </si>
  <si>
    <t>ANANAS SCIROPPATE D'AMICO  GR 400</t>
  </si>
  <si>
    <t>ARACHIDI KG 1</t>
  </si>
  <si>
    <t>AROMA BOTTIGL. RUM LT 2</t>
  </si>
  <si>
    <t>AROMA BOTTIGL.STREGA LT 2</t>
  </si>
  <si>
    <t>AROMA FIOR D'ARANCIO LT 1</t>
  </si>
  <si>
    <t>ASPARAGI SURG. KG 1</t>
  </si>
  <si>
    <t>BAKING ( BOSS LIEVITO CHIMICO)</t>
  </si>
  <si>
    <t>BASE X GELATI</t>
  </si>
  <si>
    <t>BISCOTTI SECCHI INT. GR 750</t>
  </si>
  <si>
    <t>BRESAOLA  RIGAMONTI</t>
  </si>
  <si>
    <t>BURRO X PASTA FROLLA (GREEN VALLY)</t>
  </si>
  <si>
    <t>BURRO X PASTA SFOGLIA</t>
  </si>
  <si>
    <t>CACAO AMARO ( X SOLUZ. GELT) CF DA KG 1</t>
  </si>
  <si>
    <t>CAFFE' HAG MONOP. X 40</t>
  </si>
  <si>
    <t>CAMMOMILLA  X 15 FIL.</t>
  </si>
  <si>
    <t>CANNELLA IN STECCA GR 10</t>
  </si>
  <si>
    <t>CAPPERI AL SALE GR 50</t>
  </si>
  <si>
    <t>CARCIOFINI SOTT'OLIO D'AMIC0 GR 480</t>
  </si>
  <si>
    <t>CARDAMOMO GR 25</t>
  </si>
  <si>
    <t>CARTA DA FORNO 40 X 60</t>
  </si>
  <si>
    <t>CARTA DA FORNO MT 6</t>
  </si>
  <si>
    <t>CARTA MERLETTATA  CM 28  PZ 100</t>
  </si>
  <si>
    <t>CARTA MERLETTATA OVALE CM 26 X 38 (SOTTOFRITTI ) PZ 500</t>
  </si>
  <si>
    <t>CECI IN SCATOLA VALFRUTTA  GR 400</t>
  </si>
  <si>
    <t>CERFOGHIO GR 25</t>
  </si>
  <si>
    <t>CETRIOLINI DIAMICO GR 480</t>
  </si>
  <si>
    <t>CHIODI DI GAROFANO</t>
  </si>
  <si>
    <t>CILIEGIE ROSSE CANDITE I° SCELTA</t>
  </si>
  <si>
    <t>CILIEGIE VERDI CANDITE I° SCELTA</t>
  </si>
  <si>
    <t>CILIEGINE AMARENE X PASTICCERIA</t>
  </si>
  <si>
    <t>CIOCCOLATO BIANCO (SURROGATO) KG 12</t>
  </si>
  <si>
    <t>CIOCCOLATO FONDENTE GOCCE FOND. PERUG.GR 250</t>
  </si>
  <si>
    <t>CIPOLLINE SOTT'ACETO D'AMIC0 GR 480</t>
  </si>
  <si>
    <t>COLOMBA CLASSICA -CIOCCOLATA BAULI GR 750</t>
  </si>
  <si>
    <t>COLORANTE LIQUIDO X DOLCE GR 500 (VARI COLORI)</t>
  </si>
  <si>
    <t>CONDIRISO SACLA'  X 2  GR 290</t>
  </si>
  <si>
    <t>CORNETTI CONGELATI CREMA- CIOCCOLATO CF DA 100</t>
  </si>
  <si>
    <t>COUS-COUS DA GR 500</t>
  </si>
  <si>
    <t>CUBETTI ARANCIO CANDITI</t>
  </si>
  <si>
    <t>CUBETTI DI ZUCCA - ARANCIA GR 200</t>
  </si>
  <si>
    <t>CUBETTI MISTI CANDITI</t>
  </si>
  <si>
    <t>CUBETTI ZUCCA CANDITI</t>
  </si>
  <si>
    <t>DIETOR DA 40  BUSTINE</t>
  </si>
  <si>
    <t>DOLCINI SECCHI X COCKTAIL FROLLINI</t>
  </si>
  <si>
    <t>ESTRAGONE GR 25</t>
  </si>
  <si>
    <t>FAGIOLI CANNELLINI VALFRUTTA GR 400</t>
  </si>
  <si>
    <t>FARINA  X POLENTA DA KG 1</t>
  </si>
  <si>
    <t>FARINA DI CASTAGNE GR 500</t>
  </si>
  <si>
    <t>FARINA DI COCCO GR 250</t>
  </si>
  <si>
    <t>FARINA DI CUSCUS DA KG 1</t>
  </si>
  <si>
    <t>FARINA DI GRANO DURO DA KG 1</t>
  </si>
  <si>
    <t>FARINA DI GRANO SARACENO</t>
  </si>
  <si>
    <t>FARINA INTEGRALE KG 1</t>
  </si>
  <si>
    <t>FARINA RISO INTEGRALE GR 500</t>
  </si>
  <si>
    <t>FARINA SCHAR SENZA GLUTINE KG 1</t>
  </si>
  <si>
    <t>FECOLA DI PATATE</t>
  </si>
  <si>
    <t>FETTE BISCOTTATE MONODOSE</t>
  </si>
  <si>
    <t>FHILADELFIA FORMAGGIO GR 80</t>
  </si>
  <si>
    <t>FINOCCHIETTO</t>
  </si>
  <si>
    <t>FORMAGGIO AURICCHIO</t>
  </si>
  <si>
    <t>FORMAGGIO BRIE'</t>
  </si>
  <si>
    <t>FORMAGGIO CACIOTTA FRESCA PECORA</t>
  </si>
  <si>
    <t>FORMAGGIO FONTINA (DANESE)</t>
  </si>
  <si>
    <t>FORMAGGIO GALBANINO GALBANI</t>
  </si>
  <si>
    <t>FORMAGGIO GROVIERA</t>
  </si>
  <si>
    <t>FORMAGGIO MASCARPONE GR 500</t>
  </si>
  <si>
    <t>FORMAGGIO PECORINO ROMANO</t>
  </si>
  <si>
    <t>FORMAGGIO PODOLICO CACIOCAV.</t>
  </si>
  <si>
    <t>FORMAGGIO SVIZZERO SWITZERLAND</t>
  </si>
  <si>
    <t xml:space="preserve">FRUTTA CANDITA  ZUCCA  </t>
  </si>
  <si>
    <t>FRUTTA CANDITA INTERA MISTA</t>
  </si>
  <si>
    <t>FRUTTI DI BOSCO SURG. KG 1</t>
  </si>
  <si>
    <t>FUNGHI CHIAMPIGNON D'AMICO GR 400 (SCATOLA)</t>
  </si>
  <si>
    <t>FUNGHI PORCINI SECCHI  GR 20</t>
  </si>
  <si>
    <t>FUNGHI PORCINI SURGELATI INTERI KG1</t>
  </si>
  <si>
    <t>FUNGHI SOTT'OLIO SACLA' ML 290</t>
  </si>
  <si>
    <t>GAMBERI SGUSCIATI.</t>
  </si>
  <si>
    <t>GELATINA IN FOGLI DA KG 1 (COLLA DI PESCE)</t>
  </si>
  <si>
    <t>GELATO VANIGLIA KG 1</t>
  </si>
  <si>
    <t>GIARDINIERA SOTT'ACETO D'AMICO GR 480</t>
  </si>
  <si>
    <t>GLASSA BALSAMICO GR 250</t>
  </si>
  <si>
    <t>GOCCE DI CIOCCOLATO (SURROGATO )</t>
  </si>
  <si>
    <t xml:space="preserve">GRANELLA DI NOCCIOLA </t>
  </si>
  <si>
    <t>GRANELLA DI PISTACCHIO</t>
  </si>
  <si>
    <t>GRANO COTTO MIELE GR 550</t>
  </si>
  <si>
    <t>KETCUP</t>
  </si>
  <si>
    <t>KORN FLAKES</t>
  </si>
  <si>
    <t>LARDO SECCO</t>
  </si>
  <si>
    <t>LATTE FRESCO INTERO MATESE LT1</t>
  </si>
  <si>
    <t>LATTE SCREMATO UHT LT 1</t>
  </si>
  <si>
    <t>LENTICCHIE CIRIO GR 400</t>
  </si>
  <si>
    <t>MAGGIORANA GR 25</t>
  </si>
  <si>
    <t>MAIS DOLCE GR 320</t>
  </si>
  <si>
    <t>MANDORLE NON PELATE</t>
  </si>
  <si>
    <t>MANDORLE SGUSCIATE</t>
  </si>
  <si>
    <t>MARGARINA  GR 250</t>
  </si>
  <si>
    <t>MARMELLATA DI ALBICOCCA 4 STAGIONI K 12,5</t>
  </si>
  <si>
    <t>MARMELLATA DI ARANCIA E FICHI</t>
  </si>
  <si>
    <t>MARMELLATINE MONODOSE</t>
  </si>
  <si>
    <t>MAYONESE GR 250</t>
  </si>
  <si>
    <t>MIELE  GR 250</t>
  </si>
  <si>
    <t>MILLEFIORE FIALE</t>
  </si>
  <si>
    <t>MORTADELLA BECHELLI</t>
  </si>
  <si>
    <t>MOSTARDA DI ARANCIA</t>
  </si>
  <si>
    <t>MOZZARELLA</t>
  </si>
  <si>
    <t>MOZZARELLA BOCCONCINI</t>
  </si>
  <si>
    <t>MOZZARELLA DI BUFOLA</t>
  </si>
  <si>
    <t>NASPRO (NIVEX)</t>
  </si>
  <si>
    <t xml:space="preserve">NOCCIOLE SGUSCIATE </t>
  </si>
  <si>
    <t>NOCE MOSCATA D'AMICO</t>
  </si>
  <si>
    <t xml:space="preserve">NOCI  SGUSCIATE </t>
  </si>
  <si>
    <t>NUTELLA FERRERO COPPETTE 3 X25 GR</t>
  </si>
  <si>
    <t>NUTELLA FERRERO GR 400</t>
  </si>
  <si>
    <t>OLIO DI OLIVA  LT 1</t>
  </si>
  <si>
    <t>ORZO MONOPORZIONE X 16</t>
  </si>
  <si>
    <t>ORZO PERLATO GR 500</t>
  </si>
  <si>
    <t>PAN CARRE  M.B.  GR 330</t>
  </si>
  <si>
    <t>PANCETTA AFFUMICATA</t>
  </si>
  <si>
    <t>PANCETTA TESA</t>
  </si>
  <si>
    <t xml:space="preserve">PANE BAGUETTE </t>
  </si>
  <si>
    <t xml:space="preserve">PANE X TRAMEZZINI </t>
  </si>
  <si>
    <t>PANINI  ALL'OLIO- LATTE- INTEGRALI PICCOLI</t>
  </si>
  <si>
    <t>PANINI GRANDI GR 150</t>
  </si>
  <si>
    <t>PANNA DA CUCINA AI FUNGHI PORCINI  ML 200</t>
  </si>
  <si>
    <t>PANNA HOPLA' DA MONTARE LT 1</t>
  </si>
  <si>
    <t>PANNA PASTICCERIA (SPRAY)</t>
  </si>
  <si>
    <t>PARMIGIANO REGGIANO</t>
  </si>
  <si>
    <t>PASTA BAVETTE BARILLA  GR 500</t>
  </si>
  <si>
    <t>PASTA CALAMARATA  GR 500</t>
  </si>
  <si>
    <t>PASTA CANDELE PASTIFICIO RUSSO GR 500</t>
  </si>
  <si>
    <t>PASTA CAVATELLI SARDI GR 500</t>
  </si>
  <si>
    <t>PASTA CONCHIGLIONI RIGATI (DE CECCO 126) GR 500</t>
  </si>
  <si>
    <t>PASTA DADINI PICCOLI BARILLA GR 500</t>
  </si>
  <si>
    <t>PASTA DI CAFFE' / 30</t>
  </si>
  <si>
    <t>PASTA DI NOCCIOLA (LAURUS)</t>
  </si>
  <si>
    <t>PASTA DITALINI BARILLA GR 500</t>
  </si>
  <si>
    <t>PASTA FARFALLE   GR 500 BARILLA</t>
  </si>
  <si>
    <t>PASTA FREGOLA SARDA GR 500</t>
  </si>
  <si>
    <t>PASTA FUSILLI BARILLA GR 500</t>
  </si>
  <si>
    <t>PASTA FUSILLI SENZA GLUTINE GR 500</t>
  </si>
  <si>
    <t>PASTA GNOCCHI SARDI F.SPECIALE BARILLA GR 500</t>
  </si>
  <si>
    <t>PASTA MACCARONCELLI BARILLA GR 500</t>
  </si>
  <si>
    <t>PASTA MALTAGLIATI  GR 500 BARILLA</t>
  </si>
  <si>
    <t>PASTA MEZZE MANICHE  BARILLA GR 500</t>
  </si>
  <si>
    <t>PASTA MISTA BARILLA  GR 500</t>
  </si>
  <si>
    <t>PASTA ORECCHIETTE BARILLA GR 500</t>
  </si>
  <si>
    <t>PASTA PACCHERI DE CECCO GR 500</t>
  </si>
  <si>
    <t>PASTA PENNE RIGATE BARILLA  GR 500</t>
  </si>
  <si>
    <t>PASTA PENNETTE BARILLA GR 500</t>
  </si>
  <si>
    <t>PASTA RIGATONI BARILLA GR 500</t>
  </si>
  <si>
    <t>PASTA SCIALATTIELLI GR 500</t>
  </si>
  <si>
    <t>PASTA SEDANI RIGATI GR 500</t>
  </si>
  <si>
    <t>PASTA SPAGHETTI  BARILLA GR 500</t>
  </si>
  <si>
    <t>PASTA TAGLIOLINI GR 500</t>
  </si>
  <si>
    <t>PASTA TROFIE GR 500</t>
  </si>
  <si>
    <t>PASTA ZITI LUNGHI  GR 500</t>
  </si>
  <si>
    <t>PEPE BIANCO MACINATO GR 50</t>
  </si>
  <si>
    <t>PEPE IN GRANI BIANCO GR 50</t>
  </si>
  <si>
    <t>PEPE IN GRANI NERO GR 50</t>
  </si>
  <si>
    <t>PEPE NERO MACINATO GR 50</t>
  </si>
  <si>
    <t>PEPE ROSA GR 25</t>
  </si>
  <si>
    <t>PEPE VERDE GR 25</t>
  </si>
  <si>
    <t>PEPERONCINO POLVERE  GR 25</t>
  </si>
  <si>
    <t>PIATTI ALA ORO DIM. 30 PZ.70</t>
  </si>
  <si>
    <t>PIATTI ALA ORO DM 28</t>
  </si>
  <si>
    <t>PIATTI ALA ORO DM 32</t>
  </si>
  <si>
    <t>PIATTI ALA ORO DM 34</t>
  </si>
  <si>
    <t>PIATTI ALA ORO DM 38</t>
  </si>
  <si>
    <t>PIATTI ALA ORO DM 40</t>
  </si>
  <si>
    <t>PISELLI SR OROGEL  KG 1</t>
  </si>
  <si>
    <t>PISTACCHI</t>
  </si>
  <si>
    <t>POMODORI PELATI GR 400</t>
  </si>
  <si>
    <t>POMODORI PELATI GR 800</t>
  </si>
  <si>
    <t>POMODORINI DI COLLINA GR 400</t>
  </si>
  <si>
    <t>PROSCIUTTO CRUDO NAZIONALE</t>
  </si>
  <si>
    <t>PROVOLA</t>
  </si>
  <si>
    <t>PROVOLA AFFUMICAT.</t>
  </si>
  <si>
    <t>RICO CREM (RICOTTA ZUCCHERATA)</t>
  </si>
  <si>
    <t>RICOTTA DI BUFOLA</t>
  </si>
  <si>
    <t>RICOTTA FRESCA</t>
  </si>
  <si>
    <t>RICOTTA PECORA ROMANA</t>
  </si>
  <si>
    <t>RICOTTA SALATA DURA</t>
  </si>
  <si>
    <t>RISO ARBORIO  KG 1</t>
  </si>
  <si>
    <t>RISO ELLEBI ORIGINARIO DA KG 1</t>
  </si>
  <si>
    <t>RISO INTEGRALE KG 1</t>
  </si>
  <si>
    <t>RISO PARABIOLED GALLO   KG 1</t>
  </si>
  <si>
    <t>RISO PATNA GR 5OO</t>
  </si>
  <si>
    <t>RISO RIBE GALLO KG 1</t>
  </si>
  <si>
    <t>RISO SEMIFINE VIALONE NANO KG 1</t>
  </si>
  <si>
    <t>RISO VENERE NERO GR 500</t>
  </si>
  <si>
    <t>ROSMARINO GR 25</t>
  </si>
  <si>
    <t>RUSTICI MIGNON ASSORT. SURGELATI</t>
  </si>
  <si>
    <t>SALAME MILANO</t>
  </si>
  <si>
    <t>SALAME TIPO NAPOLI</t>
  </si>
  <si>
    <t>SALATINI CAMEO GR 500</t>
  </si>
  <si>
    <t>SALE DI  FINO IODIATO</t>
  </si>
  <si>
    <t>SALE DI  GROSSO</t>
  </si>
  <si>
    <t>SALMONE AFFUMICATO  GR 200</t>
  </si>
  <si>
    <t>SAVARE' MIGNON DA KG 2,5</t>
  </si>
  <si>
    <t>SCAMORZA  AFFUMICATA</t>
  </si>
  <si>
    <t>SEMI DI CORIANDOLO 25</t>
  </si>
  <si>
    <t>SEMI DI CUMINO GR 25</t>
  </si>
  <si>
    <t>SEMI DI PAPAVERO GR 25</t>
  </si>
  <si>
    <t>SEMI DI ZENZERO</t>
  </si>
  <si>
    <t>SEMI FINOCCHIETTO GR 25</t>
  </si>
  <si>
    <t>SEMOLA   GR 500</t>
  </si>
  <si>
    <t>SEMOLA RIMACINATA KG 1</t>
  </si>
  <si>
    <t>SENAPE gr 390</t>
  </si>
  <si>
    <t>SESAMO DA GR 25</t>
  </si>
  <si>
    <t>SOTTILETTE KRAFT GR 200</t>
  </si>
  <si>
    <t>SPAGO  CUKI</t>
  </si>
  <si>
    <t>SPALLA COTTA</t>
  </si>
  <si>
    <t>SPECK MANGANIELLO</t>
  </si>
  <si>
    <t>SPINACI SR OROGEL KG1</t>
  </si>
  <si>
    <t>STUZZICADENTI  GRANDI  STECCONI</t>
  </si>
  <si>
    <t>STUZZICADENTI PICCOLI BARATTOLO</t>
  </si>
  <si>
    <t>TARALLINI - PEPE- FINOCCHIO- MANDORLE GR 250</t>
  </si>
  <si>
    <t>THE'  DETEINATO  X 25 FILTRI</t>
  </si>
  <si>
    <t>THE'  X 25 FILT.</t>
  </si>
  <si>
    <t>TIMO</t>
  </si>
  <si>
    <t>TONNO ALL'OLIO DI OLIVA GR 80</t>
  </si>
  <si>
    <t>TONNO ALL'OLIO DI OLIVA GR500 RIO MARE</t>
  </si>
  <si>
    <t>UOVO DI LOMBO NERO -- ROSSO</t>
  </si>
  <si>
    <t>UVA SULTANINA GR 50</t>
  </si>
  <si>
    <t>VANELLINA PANE ANGELI X 6</t>
  </si>
  <si>
    <t>VANILLINA DA KG 1</t>
  </si>
  <si>
    <t>WORCESTER-JAUCE</t>
  </si>
  <si>
    <t>WRUSTEL DI POLLO DA GR 100</t>
  </si>
  <si>
    <t>WRUSTEL PURO SUINO  DA GR 100</t>
  </si>
  <si>
    <t>YOGURT FRUTTA GR 125</t>
  </si>
  <si>
    <t>ZAFFERANO X 4</t>
  </si>
  <si>
    <t>ZOLLETTE ERIDANIA DA KG 1</t>
  </si>
  <si>
    <t>ZUCCHERO A VELO</t>
  </si>
  <si>
    <t xml:space="preserve">ZUCCHERO BUSTINE </t>
  </si>
  <si>
    <t>ZUCCHERO DI CANNA</t>
  </si>
  <si>
    <t xml:space="preserve">ZUCCHERO DI CANNA BUSTINE </t>
  </si>
  <si>
    <t>ZUCCHERO GRANELLA DA KG 10</t>
  </si>
  <si>
    <t>LT</t>
  </si>
  <si>
    <t>ACCIUGHE SOTTO SALE  GR 80</t>
  </si>
  <si>
    <t xml:space="preserve">                                               P A N I E R E </t>
  </si>
  <si>
    <t>ACQUA GAUDIANIELLO MONT. CF.X 6</t>
  </si>
  <si>
    <t>ACQUA LEGGERA CF X 6</t>
  </si>
  <si>
    <t>N:</t>
  </si>
  <si>
    <t>FARINA TIPO  00; BARILLA  KG 1</t>
  </si>
  <si>
    <t>PINOLI GR 20</t>
  </si>
  <si>
    <t>prezzo base d'asta</t>
  </si>
  <si>
    <t>presso base d'asta</t>
  </si>
  <si>
    <t>prezzo base</t>
  </si>
  <si>
    <t>Gamberi  black tiger 20/30</t>
  </si>
  <si>
    <t>SEPPIE SPORCHE CONGELATE</t>
  </si>
  <si>
    <t>CALAMARI PULITI U5 CONGELATI</t>
  </si>
  <si>
    <t>Colonna1</t>
  </si>
  <si>
    <t>fabbisognoo presuunto</t>
  </si>
  <si>
    <t>quoziente di moltiplicazione</t>
  </si>
  <si>
    <t>przzo indicativo</t>
  </si>
  <si>
    <t>quantità indicativa</t>
  </si>
  <si>
    <t>spesa base d'asta</t>
  </si>
  <si>
    <t>fabbisogno presunto</t>
  </si>
  <si>
    <t>Fabbisogno presunto prima della moltiplpicazione</t>
  </si>
  <si>
    <t>quoziente moltiplicaz</t>
  </si>
  <si>
    <t>Fabbisogno presunto prima della moltiplicazione</t>
  </si>
  <si>
    <t>prezzo indicativo</t>
  </si>
  <si>
    <t>tot</t>
  </si>
  <si>
    <t>quant</t>
  </si>
  <si>
    <t>fabb. Presunto</t>
  </si>
  <si>
    <t>totale</t>
  </si>
  <si>
    <t>quoziente di moltiplicaz</t>
  </si>
  <si>
    <t>coeficiente di moltiplicazione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</si>
</sst>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&quot;€ &quot;#,##0.00"/>
    <numFmt numFmtId="166" formatCode="0.0"/>
    <numFmt numFmtId="167" formatCode="[$€-410]&quot; &quot;#,##0.00;[Red]&quot;-&quot;[$€-410]&quot; &quot;#,##0.00"/>
    <numFmt numFmtId="168" formatCode="&quot;€&quot;\ #,##0.0000"/>
    <numFmt numFmtId="169" formatCode="&quot;€&quot;\ #,##0.00"/>
  </numFmts>
  <fonts count="71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9"/>
      <color indexed="8"/>
      <name val="Verdana"/>
      <family val="2"/>
    </font>
    <font>
      <b/>
      <sz val="10"/>
      <color indexed="10"/>
      <name val="Trebuchet MS"/>
      <family val="2"/>
    </font>
    <font>
      <sz val="10"/>
      <color indexed="10"/>
      <name val="Verdana"/>
      <family val="2"/>
    </font>
    <font>
      <sz val="10"/>
      <color indexed="10"/>
      <name val="Arial1"/>
      <family val="0"/>
    </font>
    <font>
      <sz val="10"/>
      <name val="Arial"/>
      <family val="2"/>
    </font>
    <font>
      <sz val="10"/>
      <color indexed="9"/>
      <name val="Arial1"/>
      <family val="0"/>
    </font>
    <font>
      <sz val="10"/>
      <color indexed="9"/>
      <name val="Trebuchet MS"/>
      <family val="2"/>
    </font>
    <font>
      <sz val="10"/>
      <color indexed="9"/>
      <name val="Verdana"/>
      <family val="2"/>
    </font>
    <font>
      <b/>
      <sz val="10"/>
      <color indexed="9"/>
      <name val="Trebuchet MS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  <font>
      <b/>
      <sz val="10"/>
      <color rgb="FFFF0000"/>
      <name val="Trebuchet MS"/>
      <family val="2"/>
    </font>
    <font>
      <sz val="10"/>
      <color rgb="FFFF0000"/>
      <name val="Arial1"/>
      <family val="0"/>
    </font>
    <font>
      <sz val="10"/>
      <color theme="0"/>
      <name val="Arial1"/>
      <family val="0"/>
    </font>
    <font>
      <sz val="10"/>
      <color theme="0"/>
      <name val="Trebuchet MS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Trebuchet MS"/>
      <family val="2"/>
    </font>
    <font>
      <sz val="11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64" fontId="42" fillId="0" borderId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Border="0" applyProtection="0">
      <alignment/>
    </xf>
    <xf numFmtId="167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164" fontId="57" fillId="33" borderId="10" xfId="42" applyFont="1" applyFill="1" applyBorder="1" applyAlignment="1" applyProtection="1">
      <alignment horizontal="center" vertical="center" wrapText="1"/>
      <protection/>
    </xf>
    <xf numFmtId="164" fontId="57" fillId="33" borderId="10" xfId="42" applyFont="1" applyFill="1" applyBorder="1" applyAlignment="1" applyProtection="1">
      <alignment horizontal="center" vertical="center" textRotation="90" wrapText="1"/>
      <protection/>
    </xf>
    <xf numFmtId="164" fontId="57" fillId="34" borderId="10" xfId="42" applyFont="1" applyFill="1" applyBorder="1" applyAlignment="1" applyProtection="1">
      <alignment horizontal="center" vertical="center" textRotation="90" wrapText="1" shrinkToFit="1"/>
      <protection/>
    </xf>
    <xf numFmtId="164" fontId="42" fillId="0" borderId="0" xfId="42" applyFont="1" applyFill="1" applyAlignment="1" applyProtection="1">
      <alignment/>
      <protection/>
    </xf>
    <xf numFmtId="164" fontId="57" fillId="35" borderId="11" xfId="42" applyFont="1" applyFill="1" applyBorder="1" applyAlignment="1" applyProtection="1">
      <alignment horizontal="left" vertical="center"/>
      <protection/>
    </xf>
    <xf numFmtId="164" fontId="57" fillId="35" borderId="0" xfId="42" applyFont="1" applyFill="1" applyAlignment="1" applyProtection="1">
      <alignment horizontal="left" vertical="center" wrapText="1"/>
      <protection/>
    </xf>
    <xf numFmtId="164" fontId="57" fillId="35" borderId="12" xfId="42" applyFont="1" applyFill="1" applyBorder="1" applyAlignment="1" applyProtection="1">
      <alignment horizontal="left" vertical="center" wrapText="1"/>
      <protection/>
    </xf>
    <xf numFmtId="164" fontId="58" fillId="0" borderId="0" xfId="42" applyFont="1" applyFill="1" applyAlignment="1" applyProtection="1">
      <alignment/>
      <protection/>
    </xf>
    <xf numFmtId="164" fontId="59" fillId="36" borderId="10" xfId="42" applyFont="1" applyFill="1" applyBorder="1" applyAlignment="1" applyProtection="1">
      <alignment horizontal="center" vertical="center"/>
      <protection/>
    </xf>
    <xf numFmtId="164" fontId="59" fillId="0" borderId="10" xfId="42" applyFont="1" applyFill="1" applyBorder="1" applyAlignment="1" applyProtection="1">
      <alignment horizontal="center" vertical="center"/>
      <protection/>
    </xf>
    <xf numFmtId="164" fontId="59" fillId="0" borderId="0" xfId="42" applyFont="1" applyFill="1" applyAlignment="1" applyProtection="1">
      <alignment/>
      <protection/>
    </xf>
    <xf numFmtId="164" fontId="59" fillId="37" borderId="10" xfId="42" applyFont="1" applyFill="1" applyBorder="1" applyAlignment="1" applyProtection="1">
      <alignment horizontal="center" vertical="center"/>
      <protection/>
    </xf>
    <xf numFmtId="164" fontId="59" fillId="37" borderId="0" xfId="42" applyFont="1" applyFill="1" applyAlignment="1" applyProtection="1">
      <alignment/>
      <protection/>
    </xf>
    <xf numFmtId="164" fontId="42" fillId="37" borderId="0" xfId="42" applyFont="1" applyFill="1" applyAlignment="1" applyProtection="1">
      <alignment/>
      <protection/>
    </xf>
    <xf numFmtId="164" fontId="60" fillId="0" borderId="10" xfId="42" applyFont="1" applyFill="1" applyBorder="1" applyAlignment="1" applyProtection="1">
      <alignment vertical="center"/>
      <protection/>
    </xf>
    <xf numFmtId="165" fontId="60" fillId="0" borderId="10" xfId="42" applyNumberFormat="1" applyFont="1" applyFill="1" applyBorder="1" applyAlignment="1" applyProtection="1">
      <alignment horizontal="center" vertical="center"/>
      <protection/>
    </xf>
    <xf numFmtId="164" fontId="42" fillId="0" borderId="0" xfId="42" applyFont="1" applyFill="1" applyAlignment="1" applyProtection="1">
      <alignment horizontal="center" vertical="center"/>
      <protection/>
    </xf>
    <xf numFmtId="164" fontId="61" fillId="36" borderId="10" xfId="42" applyFont="1" applyFill="1" applyBorder="1" applyAlignment="1" applyProtection="1">
      <alignment horizontal="center" vertical="center"/>
      <protection/>
    </xf>
    <xf numFmtId="164" fontId="42" fillId="0" borderId="10" xfId="42" applyFont="1" applyFill="1" applyBorder="1" applyAlignment="1" applyProtection="1">
      <alignment horizontal="center" vertical="center"/>
      <protection/>
    </xf>
    <xf numFmtId="164" fontId="61" fillId="0" borderId="10" xfId="42" applyFont="1" applyFill="1" applyBorder="1" applyAlignment="1" applyProtection="1">
      <alignment horizontal="center" vertical="center"/>
      <protection/>
    </xf>
    <xf numFmtId="165" fontId="42" fillId="0" borderId="10" xfId="42" applyNumberFormat="1" applyFont="1" applyFill="1" applyBorder="1" applyAlignment="1" applyProtection="1">
      <alignment vertical="center"/>
      <protection/>
    </xf>
    <xf numFmtId="164" fontId="62" fillId="36" borderId="10" xfId="42" applyFont="1" applyFill="1" applyBorder="1" applyAlignment="1" applyProtection="1">
      <alignment vertical="center"/>
      <protection/>
    </xf>
    <xf numFmtId="164" fontId="62" fillId="0" borderId="0" xfId="42" applyFont="1" applyFill="1" applyAlignment="1" applyProtection="1">
      <alignment vertical="center"/>
      <protection/>
    </xf>
    <xf numFmtId="164" fontId="61" fillId="0" borderId="0" xfId="42" applyFont="1" applyFill="1" applyAlignment="1" applyProtection="1">
      <alignment horizontal="center" vertical="center"/>
      <protection/>
    </xf>
    <xf numFmtId="165" fontId="59" fillId="0" borderId="10" xfId="42" applyNumberFormat="1" applyFont="1" applyFill="1" applyBorder="1" applyAlignment="1" applyProtection="1">
      <alignment vertical="center"/>
      <protection/>
    </xf>
    <xf numFmtId="165" fontId="42" fillId="0" borderId="0" xfId="42" applyNumberFormat="1" applyFont="1" applyFill="1" applyAlignment="1" applyProtection="1">
      <alignment/>
      <protection/>
    </xf>
    <xf numFmtId="166" fontId="59" fillId="0" borderId="10" xfId="42" applyNumberFormat="1" applyFont="1" applyFill="1" applyBorder="1" applyAlignment="1" applyProtection="1">
      <alignment horizontal="center" vertical="center"/>
      <protection/>
    </xf>
    <xf numFmtId="164" fontId="57" fillId="35" borderId="13" xfId="42" applyFont="1" applyFill="1" applyBorder="1" applyAlignment="1" applyProtection="1">
      <alignment horizontal="left" vertical="center" wrapText="1"/>
      <protection/>
    </xf>
    <xf numFmtId="164" fontId="57" fillId="38" borderId="10" xfId="42" applyFont="1" applyFill="1" applyBorder="1" applyAlignment="1" applyProtection="1">
      <alignment horizontal="center" vertical="center" textRotation="90" wrapText="1" shrinkToFit="1"/>
      <protection/>
    </xf>
    <xf numFmtId="164" fontId="60" fillId="0" borderId="0" xfId="42" applyFont="1" applyFill="1" applyAlignment="1" applyProtection="1">
      <alignment vertical="center"/>
      <protection/>
    </xf>
    <xf numFmtId="164" fontId="61" fillId="0" borderId="12" xfId="42" applyFont="1" applyFill="1" applyBorder="1" applyAlignment="1" applyProtection="1">
      <alignment horizontal="center" vertical="center"/>
      <protection/>
    </xf>
    <xf numFmtId="164" fontId="57" fillId="37" borderId="0" xfId="42" applyFont="1" applyFill="1" applyAlignment="1" applyProtection="1">
      <alignment horizontal="left" vertical="center" wrapText="1"/>
      <protection/>
    </xf>
    <xf numFmtId="164" fontId="57" fillId="37" borderId="12" xfId="42" applyFont="1" applyFill="1" applyBorder="1" applyAlignment="1" applyProtection="1">
      <alignment horizontal="left" vertical="center" wrapText="1"/>
      <protection/>
    </xf>
    <xf numFmtId="164" fontId="58" fillId="37" borderId="0" xfId="42" applyFont="1" applyFill="1" applyAlignment="1" applyProtection="1">
      <alignment/>
      <protection/>
    </xf>
    <xf numFmtId="164" fontId="63" fillId="35" borderId="0" xfId="42" applyFont="1" applyFill="1" applyAlignment="1" applyProtection="1">
      <alignment horizontal="left" vertical="center" wrapText="1"/>
      <protection/>
    </xf>
    <xf numFmtId="164" fontId="64" fillId="0" borderId="0" xfId="42" applyFont="1" applyFill="1" applyAlignment="1" applyProtection="1">
      <alignment/>
      <protection/>
    </xf>
    <xf numFmtId="164" fontId="59" fillId="39" borderId="0" xfId="42" applyFont="1" applyFill="1" applyAlignment="1" applyProtection="1">
      <alignment/>
      <protection/>
    </xf>
    <xf numFmtId="164" fontId="42" fillId="39" borderId="0" xfId="42" applyFont="1" applyFill="1" applyAlignment="1" applyProtection="1">
      <alignment/>
      <protection/>
    </xf>
    <xf numFmtId="164" fontId="42" fillId="40" borderId="14" xfId="42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64" fontId="59" fillId="36" borderId="15" xfId="42" applyFont="1" applyFill="1" applyBorder="1" applyAlignment="1" applyProtection="1">
      <alignment horizontal="center" vertical="center"/>
      <protection/>
    </xf>
    <xf numFmtId="165" fontId="59" fillId="36" borderId="16" xfId="42" applyNumberFormat="1" applyFont="1" applyFill="1" applyBorder="1" applyAlignment="1" applyProtection="1">
      <alignment vertical="center"/>
      <protection/>
    </xf>
    <xf numFmtId="164" fontId="59" fillId="41" borderId="15" xfId="42" applyFont="1" applyFill="1" applyBorder="1" applyAlignment="1" applyProtection="1">
      <alignment horizontal="center" vertical="center"/>
      <protection/>
    </xf>
    <xf numFmtId="164" fontId="59" fillId="41" borderId="10" xfId="42" applyFont="1" applyFill="1" applyBorder="1" applyAlignment="1" applyProtection="1">
      <alignment horizontal="center" vertical="center"/>
      <protection/>
    </xf>
    <xf numFmtId="164" fontId="60" fillId="41" borderId="10" xfId="42" applyFont="1" applyFill="1" applyBorder="1" applyAlignment="1" applyProtection="1">
      <alignment vertical="center"/>
      <protection/>
    </xf>
    <xf numFmtId="165" fontId="59" fillId="41" borderId="16" xfId="42" applyNumberFormat="1" applyFont="1" applyFill="1" applyBorder="1" applyAlignment="1" applyProtection="1">
      <alignment vertical="center"/>
      <protection/>
    </xf>
    <xf numFmtId="164" fontId="61" fillId="36" borderId="15" xfId="42" applyFont="1" applyFill="1" applyBorder="1" applyAlignment="1" applyProtection="1">
      <alignment horizontal="center" vertical="center"/>
      <protection/>
    </xf>
    <xf numFmtId="164" fontId="62" fillId="36" borderId="17" xfId="42" applyFont="1" applyFill="1" applyBorder="1" applyAlignment="1" applyProtection="1">
      <alignment vertical="center"/>
      <protection/>
    </xf>
    <xf numFmtId="164" fontId="42" fillId="0" borderId="18" xfId="42" applyFont="1" applyFill="1" applyBorder="1" applyAlignment="1" applyProtection="1">
      <alignment/>
      <protection/>
    </xf>
    <xf numFmtId="164" fontId="61" fillId="41" borderId="10" xfId="42" applyFont="1" applyFill="1" applyBorder="1" applyAlignment="1" applyProtection="1">
      <alignment horizontal="center" vertical="center"/>
      <protection/>
    </xf>
    <xf numFmtId="164" fontId="42" fillId="41" borderId="10" xfId="42" applyFont="1" applyFill="1" applyBorder="1" applyAlignment="1" applyProtection="1">
      <alignment horizontal="center" vertical="center"/>
      <protection/>
    </xf>
    <xf numFmtId="165" fontId="42" fillId="41" borderId="16" xfId="42" applyNumberFormat="1" applyFont="1" applyFill="1" applyBorder="1" applyAlignment="1" applyProtection="1">
      <alignment vertical="center"/>
      <protection/>
    </xf>
    <xf numFmtId="164" fontId="42" fillId="0" borderId="14" xfId="42" applyFont="1" applyFill="1" applyBorder="1" applyAlignment="1" applyProtection="1">
      <alignment/>
      <protection/>
    </xf>
    <xf numFmtId="165" fontId="59" fillId="36" borderId="16" xfId="42" applyNumberFormat="1" applyFont="1" applyFill="1" applyBorder="1" applyAlignment="1" applyProtection="1">
      <alignment horizontal="center" vertical="center"/>
      <protection/>
    </xf>
    <xf numFmtId="165" fontId="59" fillId="41" borderId="16" xfId="42" applyNumberFormat="1" applyFont="1" applyFill="1" applyBorder="1" applyAlignment="1" applyProtection="1">
      <alignment horizontal="center" vertical="center"/>
      <protection/>
    </xf>
    <xf numFmtId="164" fontId="59" fillId="36" borderId="19" xfId="42" applyFont="1" applyFill="1" applyBorder="1" applyAlignment="1" applyProtection="1">
      <alignment horizontal="center" vertical="center"/>
      <protection/>
    </xf>
    <xf numFmtId="164" fontId="59" fillId="41" borderId="17" xfId="42" applyFont="1" applyFill="1" applyBorder="1" applyAlignment="1" applyProtection="1">
      <alignment horizontal="center" vertical="center"/>
      <protection/>
    </xf>
    <xf numFmtId="164" fontId="59" fillId="36" borderId="18" xfId="42" applyFont="1" applyFill="1" applyBorder="1" applyAlignment="1" applyProtection="1">
      <alignment horizontal="center" vertical="center"/>
      <protection/>
    </xf>
    <xf numFmtId="164" fontId="59" fillId="40" borderId="20" xfId="42" applyFont="1" applyFill="1" applyBorder="1" applyAlignment="1" applyProtection="1">
      <alignment/>
      <protection/>
    </xf>
    <xf numFmtId="164" fontId="42" fillId="40" borderId="21" xfId="42" applyFont="1" applyFill="1" applyBorder="1" applyAlignment="1" applyProtection="1">
      <alignment/>
      <protection/>
    </xf>
    <xf numFmtId="164" fontId="42" fillId="40" borderId="22" xfId="42" applyFont="1" applyFill="1" applyBorder="1" applyAlignment="1" applyProtection="1">
      <alignment/>
      <protection/>
    </xf>
    <xf numFmtId="164" fontId="59" fillId="40" borderId="23" xfId="42" applyFont="1" applyFill="1" applyBorder="1" applyAlignment="1" applyProtection="1">
      <alignment/>
      <protection/>
    </xf>
    <xf numFmtId="164" fontId="42" fillId="40" borderId="0" xfId="42" applyFont="1" applyFill="1" applyBorder="1" applyAlignment="1" applyProtection="1">
      <alignment/>
      <protection/>
    </xf>
    <xf numFmtId="164" fontId="42" fillId="40" borderId="24" xfId="42" applyFont="1" applyFill="1" applyBorder="1" applyAlignment="1" applyProtection="1">
      <alignment/>
      <protection/>
    </xf>
    <xf numFmtId="164" fontId="59" fillId="40" borderId="25" xfId="42" applyFont="1" applyFill="1" applyBorder="1" applyAlignment="1" applyProtection="1">
      <alignment/>
      <protection/>
    </xf>
    <xf numFmtId="164" fontId="42" fillId="40" borderId="26" xfId="42" applyFont="1" applyFill="1" applyBorder="1" applyAlignment="1" applyProtection="1">
      <alignment/>
      <protection/>
    </xf>
    <xf numFmtId="164" fontId="42" fillId="40" borderId="27" xfId="42" applyFont="1" applyFill="1" applyBorder="1" applyAlignment="1" applyProtection="1">
      <alignment/>
      <protection/>
    </xf>
    <xf numFmtId="164" fontId="65" fillId="0" borderId="0" xfId="42" applyFont="1" applyFill="1" applyBorder="1" applyAlignment="1" applyProtection="1">
      <alignment/>
      <protection/>
    </xf>
    <xf numFmtId="164" fontId="66" fillId="0" borderId="0" xfId="42" applyFont="1" applyFill="1" applyBorder="1" applyAlignment="1" applyProtection="1">
      <alignment/>
      <protection/>
    </xf>
    <xf numFmtId="165" fontId="67" fillId="0" borderId="0" xfId="42" applyNumberFormat="1" applyFont="1" applyFill="1" applyBorder="1" applyAlignment="1" applyProtection="1">
      <alignment horizontal="center" vertical="center"/>
      <protection/>
    </xf>
    <xf numFmtId="164" fontId="59" fillId="41" borderId="16" xfId="42" applyFont="1" applyFill="1" applyBorder="1" applyAlignment="1" applyProtection="1">
      <alignment horizontal="center" vertical="center"/>
      <protection/>
    </xf>
    <xf numFmtId="164" fontId="57" fillId="35" borderId="0" xfId="42" applyFont="1" applyFill="1" applyBorder="1" applyAlignment="1" applyProtection="1">
      <alignment horizontal="left" vertical="center" wrapText="1"/>
      <protection/>
    </xf>
    <xf numFmtId="164" fontId="63" fillId="42" borderId="10" xfId="42" applyFont="1" applyFill="1" applyBorder="1" applyAlignment="1" applyProtection="1">
      <alignment horizontal="center" vertical="center" textRotation="90" wrapText="1"/>
      <protection/>
    </xf>
    <xf numFmtId="4" fontId="68" fillId="36" borderId="10" xfId="42" applyNumberFormat="1" applyFont="1" applyFill="1" applyBorder="1" applyAlignment="1" applyProtection="1">
      <alignment horizontal="center" vertical="center"/>
      <protection/>
    </xf>
    <xf numFmtId="4" fontId="68" fillId="0" borderId="10" xfId="42" applyNumberFormat="1" applyFont="1" applyFill="1" applyBorder="1" applyAlignment="1" applyProtection="1">
      <alignment horizontal="center" vertical="center"/>
      <protection/>
    </xf>
    <xf numFmtId="164" fontId="42" fillId="0" borderId="0" xfId="42" applyFont="1" applyFill="1" applyBorder="1" applyAlignment="1" applyProtection="1">
      <alignment/>
      <protection/>
    </xf>
    <xf numFmtId="164" fontId="57" fillId="43" borderId="10" xfId="42" applyFont="1" applyFill="1" applyBorder="1" applyAlignment="1" applyProtection="1">
      <alignment horizontal="center" vertical="center" textRotation="90" wrapText="1"/>
      <protection/>
    </xf>
    <xf numFmtId="4" fontId="59" fillId="36" borderId="10" xfId="42" applyNumberFormat="1" applyFont="1" applyFill="1" applyBorder="1" applyAlignment="1" applyProtection="1">
      <alignment vertical="center"/>
      <protection/>
    </xf>
    <xf numFmtId="4" fontId="59" fillId="0" borderId="0" xfId="42" applyNumberFormat="1" applyFont="1" applyFill="1" applyAlignment="1" applyProtection="1">
      <alignment vertical="center"/>
      <protection/>
    </xf>
    <xf numFmtId="4" fontId="59" fillId="0" borderId="10" xfId="42" applyNumberFormat="1" applyFont="1" applyFill="1" applyBorder="1" applyAlignment="1" applyProtection="1">
      <alignment vertical="center"/>
      <protection/>
    </xf>
    <xf numFmtId="164" fontId="57" fillId="44" borderId="10" xfId="42" applyFont="1" applyFill="1" applyBorder="1" applyAlignment="1" applyProtection="1">
      <alignment horizontal="center" vertical="center" textRotation="90" wrapText="1"/>
      <protection/>
    </xf>
    <xf numFmtId="4" fontId="59" fillId="36" borderId="10" xfId="42" applyNumberFormat="1" applyFont="1" applyFill="1" applyBorder="1" applyAlignment="1" applyProtection="1">
      <alignment horizontal="center" vertical="center"/>
      <protection/>
    </xf>
    <xf numFmtId="4" fontId="59" fillId="0" borderId="10" xfId="42" applyNumberFormat="1" applyFont="1" applyFill="1" applyBorder="1" applyAlignment="1" applyProtection="1">
      <alignment horizontal="center" vertical="center"/>
      <protection/>
    </xf>
    <xf numFmtId="165" fontId="59" fillId="0" borderId="16" xfId="42" applyNumberFormat="1" applyFont="1" applyFill="1" applyBorder="1" applyAlignment="1" applyProtection="1">
      <alignment vertical="center"/>
      <protection/>
    </xf>
    <xf numFmtId="165" fontId="59" fillId="0" borderId="16" xfId="42" applyNumberFormat="1" applyFont="1" applyFill="1" applyBorder="1" applyAlignment="1" applyProtection="1">
      <alignment horizontal="center" vertical="center"/>
      <protection/>
    </xf>
    <xf numFmtId="164" fontId="59" fillId="41" borderId="17" xfId="42" applyFont="1" applyFill="1" applyBorder="1" applyAlignment="1" applyProtection="1">
      <alignment vertical="center"/>
      <protection/>
    </xf>
    <xf numFmtId="164" fontId="59" fillId="41" borderId="10" xfId="42" applyFont="1" applyFill="1" applyBorder="1" applyAlignment="1" applyProtection="1">
      <alignment vertical="center"/>
      <protection/>
    </xf>
    <xf numFmtId="164" fontId="57" fillId="45" borderId="10" xfId="42" applyFont="1" applyFill="1" applyBorder="1" applyAlignment="1" applyProtection="1">
      <alignment horizontal="center" vertical="center" textRotation="90" wrapText="1"/>
      <protection/>
    </xf>
    <xf numFmtId="2" fontId="42" fillId="41" borderId="10" xfId="42" applyNumberFormat="1" applyFont="1" applyFill="1" applyBorder="1" applyAlignment="1" applyProtection="1">
      <alignment vertical="center"/>
      <protection/>
    </xf>
    <xf numFmtId="2" fontId="42" fillId="0" borderId="0" xfId="42" applyNumberFormat="1" applyFont="1" applyFill="1" applyAlignment="1" applyProtection="1">
      <alignment vertical="center"/>
      <protection/>
    </xf>
    <xf numFmtId="2" fontId="57" fillId="37" borderId="0" xfId="42" applyNumberFormat="1" applyFont="1" applyFill="1" applyAlignment="1" applyProtection="1">
      <alignment horizontal="left" vertical="center" wrapText="1"/>
      <protection/>
    </xf>
    <xf numFmtId="2" fontId="42" fillId="0" borderId="10" xfId="42" applyNumberFormat="1" applyFont="1" applyFill="1" applyBorder="1" applyAlignment="1" applyProtection="1">
      <alignment vertical="center"/>
      <protection/>
    </xf>
    <xf numFmtId="165" fontId="42" fillId="0" borderId="16" xfId="42" applyNumberFormat="1" applyFont="1" applyFill="1" applyBorder="1" applyAlignment="1" applyProtection="1">
      <alignment vertical="center"/>
      <protection/>
    </xf>
    <xf numFmtId="164" fontId="57" fillId="33" borderId="10" xfId="42" applyFont="1" applyFill="1" applyBorder="1" applyAlignment="1" applyProtection="1">
      <alignment horizontal="center" vertical="center" textRotation="90" wrapText="1"/>
      <protection locked="0"/>
    </xf>
    <xf numFmtId="164" fontId="63" fillId="33" borderId="10" xfId="42" applyFont="1" applyFill="1" applyBorder="1" applyAlignment="1" applyProtection="1">
      <alignment horizontal="center" vertical="center" textRotation="90" wrapText="1"/>
      <protection locked="0"/>
    </xf>
    <xf numFmtId="164" fontId="42" fillId="0" borderId="0" xfId="42" applyFont="1" applyFill="1" applyAlignment="1" applyProtection="1">
      <alignment/>
      <protection locked="0"/>
    </xf>
    <xf numFmtId="164" fontId="65" fillId="0" borderId="0" xfId="42" applyFont="1" applyFill="1" applyBorder="1" applyAlignment="1" applyProtection="1">
      <alignment/>
      <protection locked="0"/>
    </xf>
    <xf numFmtId="164" fontId="57" fillId="35" borderId="0" xfId="42" applyFont="1" applyFill="1" applyAlignment="1" applyProtection="1">
      <alignment horizontal="left" vertical="center" wrapText="1"/>
      <protection locked="0"/>
    </xf>
    <xf numFmtId="164" fontId="63" fillId="35" borderId="0" xfId="42" applyFont="1" applyFill="1" applyAlignment="1" applyProtection="1">
      <alignment horizontal="left" vertical="center" wrapText="1"/>
      <protection locked="0"/>
    </xf>
    <xf numFmtId="164" fontId="58" fillId="0" borderId="0" xfId="42" applyFont="1" applyFill="1" applyAlignment="1" applyProtection="1">
      <alignment/>
      <protection locked="0"/>
    </xf>
    <xf numFmtId="164" fontId="66" fillId="0" borderId="0" xfId="42" applyFont="1" applyFill="1" applyBorder="1" applyAlignment="1" applyProtection="1">
      <alignment/>
      <protection locked="0"/>
    </xf>
    <xf numFmtId="165" fontId="68" fillId="36" borderId="10" xfId="42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Alignment="1" applyProtection="1">
      <alignment/>
      <protection locked="0"/>
    </xf>
    <xf numFmtId="164" fontId="42" fillId="37" borderId="0" xfId="42" applyFont="1" applyFill="1" applyAlignment="1" applyProtection="1">
      <alignment/>
      <protection locked="0"/>
    </xf>
    <xf numFmtId="165" fontId="68" fillId="36" borderId="19" xfId="42" applyNumberFormat="1" applyFont="1" applyFill="1" applyBorder="1" applyAlignment="1" applyProtection="1">
      <alignment horizontal="center" vertical="center"/>
      <protection locked="0"/>
    </xf>
    <xf numFmtId="165" fontId="68" fillId="36" borderId="18" xfId="42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 applyProtection="1">
      <alignment/>
      <protection locked="0"/>
    </xf>
    <xf numFmtId="164" fontId="42" fillId="39" borderId="0" xfId="42" applyFont="1" applyFill="1" applyAlignment="1" applyProtection="1">
      <alignment/>
      <protection locked="0"/>
    </xf>
    <xf numFmtId="165" fontId="68" fillId="41" borderId="17" xfId="42" applyNumberFormat="1" applyFont="1" applyFill="1" applyBorder="1" applyAlignment="1" applyProtection="1">
      <alignment horizontal="center" vertical="center"/>
      <protection locked="0"/>
    </xf>
    <xf numFmtId="165" fontId="68" fillId="41" borderId="10" xfId="42" applyNumberFormat="1" applyFont="1" applyFill="1" applyBorder="1" applyAlignment="1" applyProtection="1">
      <alignment horizontal="center" vertical="center"/>
      <protection locked="0"/>
    </xf>
    <xf numFmtId="165" fontId="68" fillId="0" borderId="10" xfId="42" applyNumberFormat="1" applyFont="1" applyFill="1" applyBorder="1" applyAlignment="1" applyProtection="1">
      <alignment horizontal="center" vertical="center"/>
      <protection locked="0"/>
    </xf>
    <xf numFmtId="164" fontId="64" fillId="0" borderId="0" xfId="42" applyFont="1" applyFill="1" applyAlignment="1" applyProtection="1">
      <alignment/>
      <protection locked="0"/>
    </xf>
    <xf numFmtId="0" fontId="0" fillId="41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164" fontId="65" fillId="0" borderId="0" xfId="42" applyFont="1" applyFill="1" applyAlignment="1" applyProtection="1">
      <alignment/>
      <protection/>
    </xf>
    <xf numFmtId="164" fontId="66" fillId="0" borderId="0" xfId="42" applyFont="1" applyFill="1" applyAlignment="1" applyProtection="1">
      <alignment/>
      <protection/>
    </xf>
    <xf numFmtId="164" fontId="67" fillId="0" borderId="0" xfId="42" applyFont="1" applyFill="1" applyBorder="1" applyAlignment="1" applyProtection="1">
      <alignment horizontal="center" vertical="center"/>
      <protection/>
    </xf>
    <xf numFmtId="164" fontId="67" fillId="0" borderId="0" xfId="42" applyFont="1" applyFill="1" applyAlignment="1" applyProtection="1">
      <alignment/>
      <protection/>
    </xf>
    <xf numFmtId="164" fontId="67" fillId="0" borderId="10" xfId="42" applyFont="1" applyFill="1" applyBorder="1" applyAlignment="1" applyProtection="1">
      <alignment horizontal="center" vertical="center"/>
      <protection/>
    </xf>
    <xf numFmtId="165" fontId="67" fillId="0" borderId="10" xfId="42" applyNumberFormat="1" applyFont="1" applyFill="1" applyBorder="1" applyAlignment="1" applyProtection="1">
      <alignment horizontal="center" vertical="center"/>
      <protection/>
    </xf>
    <xf numFmtId="164" fontId="65" fillId="0" borderId="0" xfId="42" applyFont="1" applyFill="1" applyAlignment="1" applyProtection="1">
      <alignment horizontal="center" vertical="center"/>
      <protection/>
    </xf>
    <xf numFmtId="164" fontId="69" fillId="0" borderId="10" xfId="42" applyFont="1" applyFill="1" applyBorder="1" applyAlignment="1" applyProtection="1">
      <alignment horizontal="center" vertical="center" textRotation="90" wrapText="1"/>
      <protection/>
    </xf>
    <xf numFmtId="164" fontId="69" fillId="0" borderId="0" xfId="42" applyFont="1" applyFill="1" applyAlignment="1" applyProtection="1">
      <alignment horizontal="center" vertical="center" wrapText="1"/>
      <protection/>
    </xf>
    <xf numFmtId="164" fontId="67" fillId="0" borderId="19" xfId="42" applyFont="1" applyFill="1" applyBorder="1" applyAlignment="1" applyProtection="1">
      <alignment horizontal="center" vertical="center"/>
      <protection/>
    </xf>
    <xf numFmtId="164" fontId="67" fillId="0" borderId="18" xfId="42" applyFont="1" applyFill="1" applyBorder="1" applyAlignment="1" applyProtection="1">
      <alignment horizontal="center" vertical="center"/>
      <protection/>
    </xf>
    <xf numFmtId="164" fontId="67" fillId="0" borderId="17" xfId="42" applyFont="1" applyFill="1" applyBorder="1" applyAlignment="1" applyProtection="1">
      <alignment horizontal="center" vertical="center"/>
      <protection/>
    </xf>
    <xf numFmtId="164" fontId="65" fillId="0" borderId="0" xfId="42" applyFont="1" applyFill="1" applyAlignment="1" applyProtection="1">
      <alignment/>
      <protection locked="0"/>
    </xf>
    <xf numFmtId="164" fontId="66" fillId="0" borderId="0" xfId="42" applyFont="1" applyFill="1" applyAlignment="1" applyProtection="1">
      <alignment/>
      <protection locked="0"/>
    </xf>
    <xf numFmtId="165" fontId="67" fillId="0" borderId="10" xfId="42" applyNumberFormat="1" applyFont="1" applyFill="1" applyBorder="1" applyAlignment="1" applyProtection="1">
      <alignment vertical="center"/>
      <protection/>
    </xf>
    <xf numFmtId="164" fontId="67" fillId="0" borderId="15" xfId="42" applyFont="1" applyFill="1" applyBorder="1" applyAlignment="1" applyProtection="1">
      <alignment horizontal="center" vertical="center"/>
      <protection/>
    </xf>
    <xf numFmtId="164" fontId="69" fillId="0" borderId="0" xfId="42" applyFont="1" applyFill="1" applyBorder="1" applyAlignment="1" applyProtection="1">
      <alignment horizontal="center" vertical="center" textRotation="90" wrapText="1"/>
      <protection/>
    </xf>
    <xf numFmtId="164" fontId="69" fillId="0" borderId="0" xfId="42" applyFont="1" applyFill="1" applyBorder="1" applyAlignment="1" applyProtection="1">
      <alignment horizontal="center" vertical="center" wrapText="1"/>
      <protection/>
    </xf>
    <xf numFmtId="165" fontId="67" fillId="0" borderId="0" xfId="42" applyNumberFormat="1" applyFont="1" applyFill="1" applyBorder="1" applyAlignment="1" applyProtection="1">
      <alignment vertical="center"/>
      <protection/>
    </xf>
    <xf numFmtId="164" fontId="65" fillId="0" borderId="0" xfId="42" applyFont="1" applyFill="1" applyBorder="1" applyAlignment="1" applyProtection="1">
      <alignment horizontal="center" vertical="center"/>
      <protection/>
    </xf>
    <xf numFmtId="165" fontId="59" fillId="36" borderId="10" xfId="42" applyNumberFormat="1" applyFont="1" applyFill="1" applyBorder="1" applyAlignment="1" applyProtection="1">
      <alignment vertical="center"/>
      <protection locked="0"/>
    </xf>
    <xf numFmtId="165" fontId="59" fillId="0" borderId="0" xfId="42" applyNumberFormat="1" applyFont="1" applyFill="1" applyAlignment="1" applyProtection="1">
      <alignment vertical="center"/>
      <protection locked="0"/>
    </xf>
    <xf numFmtId="165" fontId="59" fillId="0" borderId="10" xfId="42" applyNumberFormat="1" applyFont="1" applyFill="1" applyBorder="1" applyAlignment="1" applyProtection="1">
      <alignment vertical="center"/>
      <protection locked="0"/>
    </xf>
    <xf numFmtId="165" fontId="59" fillId="0" borderId="16" xfId="42" applyNumberFormat="1" applyFont="1" applyFill="1" applyBorder="1" applyAlignment="1" applyProtection="1">
      <alignment vertical="center"/>
      <protection locked="0"/>
    </xf>
    <xf numFmtId="0" fontId="0" fillId="41" borderId="18" xfId="0" applyFill="1" applyBorder="1" applyAlignment="1" applyProtection="1">
      <alignment/>
      <protection/>
    </xf>
    <xf numFmtId="168" fontId="70" fillId="0" borderId="0" xfId="0" applyNumberFormat="1" applyFont="1" applyFill="1" applyBorder="1" applyAlignment="1" applyProtection="1">
      <alignment/>
      <protection/>
    </xf>
    <xf numFmtId="165" fontId="59" fillId="36" borderId="10" xfId="42" applyNumberFormat="1" applyFont="1" applyFill="1" applyBorder="1" applyAlignment="1" applyProtection="1">
      <alignment horizontal="center" vertical="center"/>
      <protection locked="0"/>
    </xf>
    <xf numFmtId="165" fontId="59" fillId="0" borderId="10" xfId="42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/>
      <protection/>
    </xf>
    <xf numFmtId="164" fontId="69" fillId="0" borderId="13" xfId="42" applyFont="1" applyFill="1" applyBorder="1" applyAlignment="1" applyProtection="1">
      <alignment horizontal="center" vertical="center" wrapText="1"/>
      <protection/>
    </xf>
    <xf numFmtId="164" fontId="67" fillId="0" borderId="16" xfId="42" applyFont="1" applyFill="1" applyBorder="1" applyAlignment="1" applyProtection="1">
      <alignment horizontal="center" vertical="center"/>
      <protection/>
    </xf>
    <xf numFmtId="164" fontId="57" fillId="35" borderId="0" xfId="42" applyFont="1" applyFill="1" applyBorder="1" applyAlignment="1" applyProtection="1">
      <alignment horizontal="left" vertical="center" wrapText="1"/>
      <protection locked="0"/>
    </xf>
    <xf numFmtId="0" fontId="0" fillId="41" borderId="28" xfId="0" applyFill="1" applyBorder="1" applyAlignment="1" applyProtection="1">
      <alignment/>
      <protection locked="0"/>
    </xf>
    <xf numFmtId="165" fontId="59" fillId="41" borderId="16" xfId="42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65" fontId="59" fillId="41" borderId="29" xfId="42" applyNumberFormat="1" applyFont="1" applyFill="1" applyBorder="1" applyAlignment="1" applyProtection="1">
      <alignment vertical="center"/>
      <protection locked="0"/>
    </xf>
    <xf numFmtId="165" fontId="42" fillId="0" borderId="0" xfId="42" applyNumberFormat="1" applyFont="1" applyFill="1" applyAlignment="1" applyProtection="1">
      <alignment/>
      <protection locked="0"/>
    </xf>
    <xf numFmtId="164" fontId="0" fillId="41" borderId="18" xfId="0" applyNumberFormat="1" applyFill="1" applyBorder="1" applyAlignment="1" applyProtection="1">
      <alignment/>
      <protection/>
    </xf>
    <xf numFmtId="164" fontId="0" fillId="0" borderId="18" xfId="0" applyNumberFormat="1" applyFill="1" applyBorder="1" applyAlignment="1" applyProtection="1">
      <alignment/>
      <protection/>
    </xf>
    <xf numFmtId="168" fontId="70" fillId="0" borderId="0" xfId="0" applyNumberFormat="1" applyFont="1" applyFill="1" applyAlignment="1" applyProtection="1">
      <alignment/>
      <protection/>
    </xf>
    <xf numFmtId="165" fontId="42" fillId="41" borderId="10" xfId="42" applyNumberFormat="1" applyFont="1" applyFill="1" applyBorder="1" applyAlignment="1" applyProtection="1">
      <alignment vertical="center"/>
      <protection locked="0"/>
    </xf>
    <xf numFmtId="164" fontId="58" fillId="37" borderId="0" xfId="42" applyFont="1" applyFill="1" applyAlignment="1" applyProtection="1">
      <alignment/>
      <protection locked="0"/>
    </xf>
    <xf numFmtId="164" fontId="57" fillId="37" borderId="0" xfId="42" applyFont="1" applyFill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/>
      <protection/>
    </xf>
    <xf numFmtId="164" fontId="69" fillId="0" borderId="0" xfId="42" applyFont="1" applyFill="1" applyBorder="1" applyAlignment="1" applyProtection="1">
      <alignment horizontal="left" vertical="center" wrapText="1"/>
      <protection/>
    </xf>
    <xf numFmtId="165" fontId="65" fillId="0" borderId="0" xfId="42" applyNumberFormat="1" applyFont="1" applyFill="1" applyBorder="1" applyAlignment="1" applyProtection="1">
      <alignment vertical="center"/>
      <protection/>
    </xf>
    <xf numFmtId="169" fontId="70" fillId="0" borderId="0" xfId="0" applyNumberFormat="1" applyFont="1" applyFill="1" applyBorder="1" applyAlignment="1" applyProtection="1">
      <alignment/>
      <protection/>
    </xf>
    <xf numFmtId="165" fontId="42" fillId="0" borderId="0" xfId="42" applyNumberFormat="1" applyFont="1" applyFill="1" applyAlignment="1" applyProtection="1">
      <alignment vertical="center"/>
      <protection locked="0"/>
    </xf>
    <xf numFmtId="165" fontId="42" fillId="0" borderId="10" xfId="42" applyNumberFormat="1" applyFont="1" applyFill="1" applyBorder="1" applyAlignment="1" applyProtection="1">
      <alignment vertical="center"/>
      <protection locked="0"/>
    </xf>
    <xf numFmtId="164" fontId="59" fillId="0" borderId="30" xfId="42" applyFont="1" applyFill="1" applyBorder="1" applyAlignment="1" applyProtection="1">
      <alignment horizontal="center" textRotation="89"/>
      <protection/>
    </xf>
    <xf numFmtId="164" fontId="59" fillId="0" borderId="31" xfId="42" applyFont="1" applyFill="1" applyBorder="1" applyAlignment="1" applyProtection="1">
      <alignment horizontal="center" textRotation="89"/>
      <protection/>
    </xf>
    <xf numFmtId="164" fontId="59" fillId="0" borderId="24" xfId="42" applyFont="1" applyFill="1" applyBorder="1" applyAlignment="1" applyProtection="1">
      <alignment horizontal="center" textRotation="89"/>
      <protection/>
    </xf>
    <xf numFmtId="164" fontId="59" fillId="0" borderId="32" xfId="42" applyFont="1" applyFill="1" applyBorder="1" applyAlignment="1" applyProtection="1">
      <alignment horizontal="center" textRotation="89"/>
      <protection/>
    </xf>
    <xf numFmtId="164" fontId="42" fillId="0" borderId="30" xfId="42" applyFont="1" applyFill="1" applyBorder="1" applyAlignment="1" applyProtection="1">
      <alignment horizontal="center" textRotation="90"/>
      <protection/>
    </xf>
    <xf numFmtId="164" fontId="42" fillId="0" borderId="31" xfId="42" applyFont="1" applyFill="1" applyBorder="1" applyAlignment="1" applyProtection="1">
      <alignment horizontal="center" textRotation="90"/>
      <protection/>
    </xf>
    <xf numFmtId="164" fontId="42" fillId="0" borderId="32" xfId="42" applyFont="1" applyFill="1" applyBorder="1" applyAlignment="1" applyProtection="1">
      <alignment horizontal="center" textRotation="90"/>
      <protection/>
    </xf>
    <xf numFmtId="164" fontId="65" fillId="0" borderId="0" xfId="42" applyFont="1" applyFill="1" applyBorder="1" applyAlignment="1" applyProtection="1">
      <alignment horizontal="center"/>
      <protection/>
    </xf>
    <xf numFmtId="164" fontId="66" fillId="0" borderId="0" xfId="42" applyFont="1" applyFill="1" applyBorder="1" applyAlignment="1" applyProtection="1">
      <alignment horizontal="center"/>
      <protection/>
    </xf>
    <xf numFmtId="164" fontId="65" fillId="0" borderId="0" xfId="42" applyFont="1" applyFill="1" applyAlignment="1" applyProtection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__xlnm._FilterDatabase" displayName="__xlnm._FilterDatabase" ref="A1:F2" comment="" totalsRowShown="0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/>
    <tableColumn id="6" name="Unità di misura del Formato confezione primaria (kg/l/pz)"/>
    <tableColumn id="7" name="Unità di consegna minima"/>
    <tableColumn id="9" name="Prezzo IVA esclusa                                 per unità di misura"/>
    <tableColumn id="1" name="fabbisognoo presuunto"/>
    <tableColumn id="12" name="Importo fabbisogno presunto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__xlnm._FilterDatabase_2" displayName="__xlnm._FilterDatabase_2" ref="A1:F2" comment="" totalsRowShown="0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/>
    <tableColumn id="6" name="Unità di misura del Formato confezione primaria (kg/l/pz)"/>
    <tableColumn id="7" name="Unità di consegna minima"/>
    <tableColumn id="9" name="Prezzo IVA esclusa                                 per unità di misura"/>
    <tableColumn id="1" name="Colonna1"/>
    <tableColumn id="12" name="Importo fabbisogno presunto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4" name="__xlnm._FilterDatabase_3" displayName="__xlnm._FilterDatabase_3" ref="A1:F2" comment="" totalsRowShown="0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/>
    <tableColumn id="6" name="Unità di misura del Formato confezione primaria (kg/l/pz)"/>
    <tableColumn id="7" name="Unità di consegna minima"/>
    <tableColumn id="9" name="Prezzo IVA esclusa                                 per unità di misura"/>
    <tableColumn id="1" name="fabbisogno presunto"/>
    <tableColumn id="12" name="Importo fabbisogno presunto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5" name="__xlnm._FilterDatabase_4" displayName="__xlnm._FilterDatabase_4" ref="A1:F2" comment="" totalsRowShown="0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/>
    <tableColumn id="6" name="Unità di misura del Formato confezione primaria (kg/l/pz)"/>
    <tableColumn id="7" name="Unità di consegna minima"/>
    <tableColumn id="9" name="Prezzo IVA esclusa                                 per unità di misura"/>
    <tableColumn id="1" name="fabbisogno presunto"/>
    <tableColumn id="12" name="Importo fabbisogno presunto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" name="__xlnm._FilterDatabase_6" displayName="__xlnm._FilterDatabase_6" ref="A1:F2" comment="" totalsRowShown="0">
  <tableColumns count="6">
    <tableColumn id="3" name="Denominazione di vendita_x000A_e, ove specificato, requisiti minimi di prodotto, glassatura o liq. governo ove previstiDenominazione di vendita_x000A_e, ove specificato, requisiti minimi di prodotto, glassatura o liq. governo ove previstiDenominazione di vendita_x000A_e, o"/>
    <tableColumn id="6" name="Unità di misura del Formato confezione primaria (kg/l/pz)"/>
    <tableColumn id="7" name="Unità di consegna minima"/>
    <tableColumn id="9" name="Prezzo IVA esclusa                                 per unità di misura"/>
    <tableColumn id="1" name="fabbisogno presunto"/>
    <tableColumn id="12" name="Importo fabbisogno presunto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1"/>
  <sheetViews>
    <sheetView zoomScalePageLayoutView="0" workbookViewId="0" topLeftCell="A1">
      <selection activeCell="A10" sqref="A10"/>
    </sheetView>
  </sheetViews>
  <sheetFormatPr defaultColWidth="9.00390625" defaultRowHeight="24.75" customHeight="1"/>
  <cols>
    <col min="1" max="1" width="43.625" style="4" customWidth="1"/>
    <col min="2" max="2" width="6.125" style="4" customWidth="1"/>
    <col min="3" max="3" width="5.75390625" style="4" customWidth="1"/>
    <col min="4" max="4" width="8.50390625" style="112" customWidth="1"/>
    <col min="5" max="5" width="8.375" style="36" customWidth="1"/>
    <col min="6" max="6" width="11.25390625" style="4" customWidth="1"/>
    <col min="7" max="7" width="8.00390625" style="4" customWidth="1"/>
    <col min="8" max="8" width="9.00390625" style="114" customWidth="1"/>
    <col min="9" max="13" width="8.00390625" style="4" customWidth="1"/>
    <col min="14" max="15" width="11.75390625" style="4" customWidth="1"/>
    <col min="16" max="36" width="11.75390625" style="117" customWidth="1"/>
    <col min="37" max="37" width="8.00390625" style="117" customWidth="1"/>
    <col min="38" max="39" width="8.00390625" style="68" customWidth="1"/>
    <col min="40" max="40" width="15.75390625" style="68" customWidth="1"/>
    <col min="41" max="41" width="8.00390625" style="68" customWidth="1"/>
    <col min="42" max="42" width="15.25390625" style="68" customWidth="1"/>
    <col min="43" max="43" width="9.875" style="68" customWidth="1"/>
    <col min="44" max="47" width="8.00390625" style="117" customWidth="1"/>
    <col min="48" max="48" width="7.875" style="123" customWidth="1"/>
    <col min="49" max="50" width="8.00390625" style="117" customWidth="1"/>
    <col min="51" max="51" width="24.125" style="117" customWidth="1"/>
    <col min="52" max="72" width="8.00390625" style="117" customWidth="1"/>
    <col min="73" max="123" width="8.00390625" style="4" customWidth="1"/>
    <col min="124" max="16384" width="8.00390625" style="96" customWidth="1"/>
  </cols>
  <sheetData>
    <row r="1" spans="1:51" ht="147" customHeight="1">
      <c r="A1" s="1" t="s">
        <v>9</v>
      </c>
      <c r="B1" s="2" t="s">
        <v>0</v>
      </c>
      <c r="C1" s="2" t="s">
        <v>1</v>
      </c>
      <c r="D1" s="95" t="s">
        <v>8</v>
      </c>
      <c r="E1" s="73" t="s">
        <v>651</v>
      </c>
      <c r="F1" s="3" t="s">
        <v>3</v>
      </c>
      <c r="O1" s="117">
        <f>O:AW</f>
        <v>0</v>
      </c>
      <c r="AM1" s="68" t="s">
        <v>662</v>
      </c>
      <c r="AN1" s="68" t="s">
        <v>660</v>
      </c>
      <c r="AO1" s="68" t="s">
        <v>661</v>
      </c>
      <c r="AV1" s="124" t="s">
        <v>2</v>
      </c>
      <c r="AY1" s="117" t="s">
        <v>666</v>
      </c>
    </row>
    <row r="2" spans="1:123" s="100" customFormat="1" ht="14.25" thickBot="1">
      <c r="A2" s="6" t="s">
        <v>10</v>
      </c>
      <c r="B2" s="7"/>
      <c r="C2" s="6"/>
      <c r="D2" s="99"/>
      <c r="E2" s="35"/>
      <c r="F2" s="6"/>
      <c r="G2" s="8"/>
      <c r="H2" s="8"/>
      <c r="I2" s="8"/>
      <c r="J2" s="8"/>
      <c r="K2" s="8"/>
      <c r="L2" s="8"/>
      <c r="M2" s="8"/>
      <c r="N2" s="8"/>
      <c r="O2" s="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69"/>
      <c r="AM2" s="69"/>
      <c r="AN2" s="69"/>
      <c r="AO2" s="69"/>
      <c r="AP2" s="69"/>
      <c r="AQ2" s="69"/>
      <c r="AR2" s="118"/>
      <c r="AS2" s="118"/>
      <c r="AT2" s="118"/>
      <c r="AU2" s="118"/>
      <c r="AV2" s="125"/>
      <c r="AW2" s="118"/>
      <c r="AX2" s="118"/>
      <c r="AY2" s="118">
        <v>4.615</v>
      </c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</row>
    <row r="3" spans="1:52" ht="19.5" customHeight="1">
      <c r="A3" s="113" t="s">
        <v>381</v>
      </c>
      <c r="B3" s="113" t="s">
        <v>373</v>
      </c>
      <c r="C3" s="9">
        <v>1</v>
      </c>
      <c r="D3" s="102"/>
      <c r="E3" s="74">
        <f>AV3*$AY$2</f>
        <v>230.75</v>
      </c>
      <c r="F3" s="54">
        <f>D3*E3</f>
        <v>0</v>
      </c>
      <c r="G3" s="166" t="s">
        <v>638</v>
      </c>
      <c r="I3" s="11"/>
      <c r="J3" s="11"/>
      <c r="AM3" s="119">
        <f>E3</f>
        <v>230.75</v>
      </c>
      <c r="AN3" s="70">
        <v>1.09</v>
      </c>
      <c r="AO3" s="68">
        <f>AN3*AM3</f>
        <v>251.5175</v>
      </c>
      <c r="AV3" s="121">
        <v>50</v>
      </c>
      <c r="AX3" s="120"/>
      <c r="AZ3" s="117">
        <v>350</v>
      </c>
    </row>
    <row r="4" spans="1:52" ht="19.5" customHeight="1">
      <c r="A4" s="113" t="s">
        <v>382</v>
      </c>
      <c r="B4" s="113" t="s">
        <v>98</v>
      </c>
      <c r="C4" s="9">
        <v>1</v>
      </c>
      <c r="D4" s="102"/>
      <c r="E4" s="74">
        <f aca="true" t="shared" si="0" ref="E4:E67">AV4*$AY$2</f>
        <v>92.30000000000001</v>
      </c>
      <c r="F4" s="54">
        <f aca="true" t="shared" si="1" ref="F4:F17">D4*E4</f>
        <v>0</v>
      </c>
      <c r="G4" s="167"/>
      <c r="I4" s="11"/>
      <c r="J4" s="11"/>
      <c r="AM4" s="119">
        <f aca="true" t="shared" si="2" ref="AM4:AM67">E4</f>
        <v>92.30000000000001</v>
      </c>
      <c r="AN4" s="70">
        <v>5.86</v>
      </c>
      <c r="AO4" s="68">
        <f aca="true" t="shared" si="3" ref="AO4:AO67">AN4*AM4</f>
        <v>540.878</v>
      </c>
      <c r="AV4" s="121">
        <v>20</v>
      </c>
      <c r="AX4" s="120"/>
      <c r="AZ4" s="117">
        <v>140</v>
      </c>
    </row>
    <row r="5" spans="1:52" ht="19.5" customHeight="1">
      <c r="A5" s="113" t="s">
        <v>383</v>
      </c>
      <c r="B5" s="113" t="s">
        <v>99</v>
      </c>
      <c r="C5" s="9">
        <v>1</v>
      </c>
      <c r="D5" s="102"/>
      <c r="E5" s="74">
        <f t="shared" si="0"/>
        <v>230.75</v>
      </c>
      <c r="F5" s="54">
        <f t="shared" si="1"/>
        <v>0</v>
      </c>
      <c r="G5" s="167"/>
      <c r="I5" s="11"/>
      <c r="J5" s="11"/>
      <c r="AM5" s="119">
        <f t="shared" si="2"/>
        <v>230.75</v>
      </c>
      <c r="AN5" s="70">
        <v>2.01</v>
      </c>
      <c r="AO5" s="68">
        <f t="shared" si="3"/>
        <v>463.80749999999995</v>
      </c>
      <c r="AV5" s="121">
        <v>50</v>
      </c>
      <c r="AX5" s="120"/>
      <c r="AZ5" s="117">
        <v>350</v>
      </c>
    </row>
    <row r="6" spans="1:52" ht="19.5" customHeight="1">
      <c r="A6" s="113" t="s">
        <v>384</v>
      </c>
      <c r="B6" s="113" t="s">
        <v>99</v>
      </c>
      <c r="C6" s="9">
        <v>1</v>
      </c>
      <c r="D6" s="102"/>
      <c r="E6" s="74">
        <f t="shared" si="0"/>
        <v>138.45000000000002</v>
      </c>
      <c r="F6" s="54">
        <f t="shared" si="1"/>
        <v>0</v>
      </c>
      <c r="G6" s="167"/>
      <c r="I6" s="11"/>
      <c r="J6" s="11"/>
      <c r="AM6" s="119">
        <f t="shared" si="2"/>
        <v>138.45000000000002</v>
      </c>
      <c r="AN6" s="70">
        <v>0.81</v>
      </c>
      <c r="AO6" s="68">
        <f t="shared" si="3"/>
        <v>112.14450000000002</v>
      </c>
      <c r="AV6" s="121">
        <v>30</v>
      </c>
      <c r="AX6" s="120"/>
      <c r="AZ6" s="117">
        <v>210</v>
      </c>
    </row>
    <row r="7" spans="1:52" ht="19.5" customHeight="1">
      <c r="A7" s="113" t="s">
        <v>385</v>
      </c>
      <c r="B7" s="113" t="s">
        <v>99</v>
      </c>
      <c r="C7" s="9">
        <v>1</v>
      </c>
      <c r="D7" s="102"/>
      <c r="E7" s="74">
        <f t="shared" si="0"/>
        <v>138.45000000000002</v>
      </c>
      <c r="F7" s="54">
        <f t="shared" si="1"/>
        <v>0</v>
      </c>
      <c r="G7" s="167"/>
      <c r="I7" s="11"/>
      <c r="J7" s="11"/>
      <c r="AM7" s="119">
        <f t="shared" si="2"/>
        <v>138.45000000000002</v>
      </c>
      <c r="AN7" s="70">
        <v>1.44</v>
      </c>
      <c r="AO7" s="68">
        <f t="shared" si="3"/>
        <v>199.36800000000002</v>
      </c>
      <c r="AV7" s="121">
        <v>30</v>
      </c>
      <c r="AX7" s="120"/>
      <c r="AZ7" s="117">
        <v>210</v>
      </c>
    </row>
    <row r="8" spans="1:256" s="103" customFormat="1" ht="19.5" customHeight="1">
      <c r="A8" s="113" t="s">
        <v>386</v>
      </c>
      <c r="B8" s="113" t="s">
        <v>99</v>
      </c>
      <c r="C8" s="9">
        <v>1</v>
      </c>
      <c r="D8" s="102"/>
      <c r="E8" s="74">
        <f t="shared" si="0"/>
        <v>230.75</v>
      </c>
      <c r="F8" s="54">
        <f t="shared" si="1"/>
        <v>0</v>
      </c>
      <c r="G8" s="167"/>
      <c r="H8" s="115"/>
      <c r="I8" s="13"/>
      <c r="J8" s="13"/>
      <c r="K8" s="14"/>
      <c r="L8" s="14"/>
      <c r="M8" s="14"/>
      <c r="N8" s="14"/>
      <c r="O8" s="14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68"/>
      <c r="AM8" s="119">
        <f t="shared" si="2"/>
        <v>230.75</v>
      </c>
      <c r="AN8" s="70">
        <v>0.72</v>
      </c>
      <c r="AO8" s="68">
        <f t="shared" si="3"/>
        <v>166.14</v>
      </c>
      <c r="AP8" s="68"/>
      <c r="AQ8" s="68"/>
      <c r="AR8" s="117"/>
      <c r="AS8" s="117"/>
      <c r="AT8" s="117"/>
      <c r="AU8" s="117"/>
      <c r="AV8" s="121">
        <v>50</v>
      </c>
      <c r="AW8" s="117"/>
      <c r="AX8" s="120"/>
      <c r="AY8" s="117"/>
      <c r="AZ8" s="117">
        <v>350</v>
      </c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s="103" customFormat="1" ht="19.5" customHeight="1">
      <c r="A9" s="113" t="s">
        <v>387</v>
      </c>
      <c r="B9" s="113" t="s">
        <v>99</v>
      </c>
      <c r="C9" s="9">
        <v>1</v>
      </c>
      <c r="D9" s="102"/>
      <c r="E9" s="74">
        <f t="shared" si="0"/>
        <v>230.75</v>
      </c>
      <c r="F9" s="54">
        <f t="shared" si="1"/>
        <v>0</v>
      </c>
      <c r="G9" s="167"/>
      <c r="H9" s="115"/>
      <c r="I9" s="13"/>
      <c r="J9" s="13"/>
      <c r="K9" s="14"/>
      <c r="L9" s="14"/>
      <c r="M9" s="14"/>
      <c r="N9" s="14"/>
      <c r="O9" s="14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68"/>
      <c r="AM9" s="119">
        <f t="shared" si="2"/>
        <v>230.75</v>
      </c>
      <c r="AN9" s="70">
        <v>2.88</v>
      </c>
      <c r="AO9" s="68">
        <f t="shared" si="3"/>
        <v>664.56</v>
      </c>
      <c r="AP9" s="68"/>
      <c r="AQ9" s="68"/>
      <c r="AR9" s="117"/>
      <c r="AS9" s="117"/>
      <c r="AT9" s="117"/>
      <c r="AU9" s="117"/>
      <c r="AV9" s="121">
        <v>50</v>
      </c>
      <c r="AW9" s="117"/>
      <c r="AX9" s="120"/>
      <c r="AY9" s="117"/>
      <c r="AZ9" s="117">
        <v>350</v>
      </c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s="103" customFormat="1" ht="19.5" customHeight="1">
      <c r="A10" s="113" t="s">
        <v>388</v>
      </c>
      <c r="B10" s="113" t="s">
        <v>636</v>
      </c>
      <c r="C10" s="9">
        <v>1</v>
      </c>
      <c r="D10" s="102"/>
      <c r="E10" s="74">
        <f t="shared" si="0"/>
        <v>230.75</v>
      </c>
      <c r="F10" s="54">
        <f t="shared" si="1"/>
        <v>0</v>
      </c>
      <c r="G10" s="167"/>
      <c r="H10" s="115"/>
      <c r="I10" s="13"/>
      <c r="J10" s="13"/>
      <c r="K10" s="14"/>
      <c r="L10" s="14"/>
      <c r="M10" s="14"/>
      <c r="N10" s="14"/>
      <c r="O10" s="14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68"/>
      <c r="AM10" s="119">
        <f t="shared" si="2"/>
        <v>230.75</v>
      </c>
      <c r="AN10" s="70">
        <v>1.15</v>
      </c>
      <c r="AO10" s="68">
        <f t="shared" si="3"/>
        <v>265.36249999999995</v>
      </c>
      <c r="AP10" s="68"/>
      <c r="AQ10" s="68"/>
      <c r="AR10" s="117"/>
      <c r="AS10" s="117"/>
      <c r="AT10" s="117"/>
      <c r="AU10" s="117"/>
      <c r="AV10" s="121">
        <v>50</v>
      </c>
      <c r="AW10" s="117"/>
      <c r="AX10" s="120"/>
      <c r="AY10" s="117"/>
      <c r="AZ10" s="117">
        <v>350</v>
      </c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</row>
    <row r="11" spans="1:256" s="103" customFormat="1" ht="19.5" customHeight="1">
      <c r="A11" s="113" t="s">
        <v>389</v>
      </c>
      <c r="B11" s="113" t="s">
        <v>99</v>
      </c>
      <c r="C11" s="56">
        <v>1</v>
      </c>
      <c r="D11" s="105"/>
      <c r="E11" s="74">
        <f t="shared" si="0"/>
        <v>230.75</v>
      </c>
      <c r="F11" s="54">
        <f t="shared" si="1"/>
        <v>0</v>
      </c>
      <c r="G11" s="167"/>
      <c r="H11" s="115"/>
      <c r="I11" s="13"/>
      <c r="J11" s="13"/>
      <c r="K11" s="14"/>
      <c r="L11" s="14"/>
      <c r="M11" s="14"/>
      <c r="N11" s="14"/>
      <c r="O11" s="14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68"/>
      <c r="AM11" s="119">
        <f t="shared" si="2"/>
        <v>230.75</v>
      </c>
      <c r="AN11" s="70">
        <v>2.4</v>
      </c>
      <c r="AO11" s="68">
        <f t="shared" si="3"/>
        <v>553.8</v>
      </c>
      <c r="AP11" s="68"/>
      <c r="AQ11" s="68"/>
      <c r="AR11" s="117"/>
      <c r="AS11" s="117"/>
      <c r="AT11" s="117"/>
      <c r="AU11" s="117"/>
      <c r="AV11" s="126">
        <v>50</v>
      </c>
      <c r="AW11" s="117"/>
      <c r="AX11" s="120"/>
      <c r="AY11" s="117"/>
      <c r="AZ11" s="117">
        <v>350</v>
      </c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s="107" customFormat="1" ht="19.5" customHeight="1">
      <c r="A12" s="113" t="s">
        <v>390</v>
      </c>
      <c r="B12" s="113" t="s">
        <v>98</v>
      </c>
      <c r="C12" s="58">
        <v>1</v>
      </c>
      <c r="D12" s="106"/>
      <c r="E12" s="74">
        <f t="shared" si="0"/>
        <v>23.075000000000003</v>
      </c>
      <c r="F12" s="54">
        <f t="shared" si="1"/>
        <v>0</v>
      </c>
      <c r="G12" s="168"/>
      <c r="H12" s="116"/>
      <c r="I12" s="37"/>
      <c r="J12" s="37"/>
      <c r="K12" s="38"/>
      <c r="L12" s="38"/>
      <c r="M12" s="38"/>
      <c r="N12" s="38"/>
      <c r="O12" s="38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68"/>
      <c r="AM12" s="119">
        <f t="shared" si="2"/>
        <v>23.075000000000003</v>
      </c>
      <c r="AN12" s="70">
        <v>13.26</v>
      </c>
      <c r="AO12" s="68">
        <f t="shared" si="3"/>
        <v>305.97450000000003</v>
      </c>
      <c r="AP12" s="68"/>
      <c r="AQ12" s="68"/>
      <c r="AR12" s="117"/>
      <c r="AS12" s="117"/>
      <c r="AT12" s="117"/>
      <c r="AU12" s="117"/>
      <c r="AV12" s="127">
        <v>5</v>
      </c>
      <c r="AW12" s="117"/>
      <c r="AX12" s="120"/>
      <c r="AY12" s="117"/>
      <c r="AZ12" s="117">
        <v>35</v>
      </c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s="107" customFormat="1" ht="19.5" customHeight="1">
      <c r="A13" s="113" t="s">
        <v>391</v>
      </c>
      <c r="B13" s="113" t="s">
        <v>99</v>
      </c>
      <c r="C13" s="58">
        <v>1</v>
      </c>
      <c r="D13" s="106"/>
      <c r="E13" s="74">
        <f t="shared" si="0"/>
        <v>230.75</v>
      </c>
      <c r="F13" s="54">
        <f t="shared" si="1"/>
        <v>0</v>
      </c>
      <c r="G13" s="168"/>
      <c r="H13" s="116"/>
      <c r="I13" s="37"/>
      <c r="J13" s="37"/>
      <c r="K13" s="38"/>
      <c r="L13" s="38"/>
      <c r="M13" s="38"/>
      <c r="N13" s="38"/>
      <c r="O13" s="38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68"/>
      <c r="AM13" s="119">
        <f t="shared" si="2"/>
        <v>230.75</v>
      </c>
      <c r="AN13" s="70">
        <v>0.9</v>
      </c>
      <c r="AO13" s="68">
        <f t="shared" si="3"/>
        <v>207.675</v>
      </c>
      <c r="AP13" s="68"/>
      <c r="AQ13" s="68"/>
      <c r="AR13" s="117"/>
      <c r="AS13" s="117"/>
      <c r="AT13" s="117"/>
      <c r="AU13" s="117"/>
      <c r="AV13" s="127">
        <v>50</v>
      </c>
      <c r="AW13" s="117"/>
      <c r="AX13" s="120"/>
      <c r="AY13" s="117"/>
      <c r="AZ13" s="117">
        <v>350</v>
      </c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52" ht="19.5" customHeight="1">
      <c r="A14" s="113" t="s">
        <v>392</v>
      </c>
      <c r="B14" s="113" t="s">
        <v>373</v>
      </c>
      <c r="C14" s="57">
        <v>1</v>
      </c>
      <c r="D14" s="109"/>
      <c r="E14" s="74">
        <f t="shared" si="0"/>
        <v>230.75</v>
      </c>
      <c r="F14" s="54">
        <f t="shared" si="1"/>
        <v>0</v>
      </c>
      <c r="G14" s="167"/>
      <c r="AM14" s="119">
        <f t="shared" si="2"/>
        <v>230.75</v>
      </c>
      <c r="AN14" s="70">
        <v>5.4</v>
      </c>
      <c r="AO14" s="68">
        <f t="shared" si="3"/>
        <v>1246.0500000000002</v>
      </c>
      <c r="AV14" s="128">
        <v>50</v>
      </c>
      <c r="AX14" s="120"/>
      <c r="AZ14" s="117">
        <v>350</v>
      </c>
    </row>
    <row r="15" spans="1:52" ht="19.5" customHeight="1">
      <c r="A15" s="113" t="s">
        <v>393</v>
      </c>
      <c r="B15" s="113" t="s">
        <v>99</v>
      </c>
      <c r="C15" s="44">
        <v>1</v>
      </c>
      <c r="D15" s="110"/>
      <c r="E15" s="74">
        <f t="shared" si="0"/>
        <v>230.75</v>
      </c>
      <c r="F15" s="54">
        <f t="shared" si="1"/>
        <v>0</v>
      </c>
      <c r="G15" s="167"/>
      <c r="AM15" s="119">
        <f t="shared" si="2"/>
        <v>230.75</v>
      </c>
      <c r="AN15" s="70">
        <v>1.85</v>
      </c>
      <c r="AO15" s="68">
        <f t="shared" si="3"/>
        <v>426.88750000000005</v>
      </c>
      <c r="AV15" s="121">
        <v>50</v>
      </c>
      <c r="AX15" s="120"/>
      <c r="AZ15" s="117">
        <v>350</v>
      </c>
    </row>
    <row r="16" spans="1:52" ht="19.5" customHeight="1">
      <c r="A16" s="113" t="s">
        <v>394</v>
      </c>
      <c r="B16" s="113" t="s">
        <v>99</v>
      </c>
      <c r="C16" s="44">
        <v>1</v>
      </c>
      <c r="D16" s="110"/>
      <c r="E16" s="74">
        <f t="shared" si="0"/>
        <v>461.5</v>
      </c>
      <c r="F16" s="54">
        <f t="shared" si="1"/>
        <v>0</v>
      </c>
      <c r="G16" s="167"/>
      <c r="I16" s="11"/>
      <c r="J16" s="11"/>
      <c r="AM16" s="119">
        <f t="shared" si="2"/>
        <v>461.5</v>
      </c>
      <c r="AN16" s="70">
        <v>0.86</v>
      </c>
      <c r="AO16" s="68">
        <f t="shared" si="3"/>
        <v>396.89</v>
      </c>
      <c r="AV16" s="121">
        <v>100</v>
      </c>
      <c r="AX16" s="120"/>
      <c r="AZ16" s="117">
        <v>700</v>
      </c>
    </row>
    <row r="17" spans="1:52" ht="19.5" customHeight="1">
      <c r="A17" s="113" t="s">
        <v>395</v>
      </c>
      <c r="B17" s="113" t="s">
        <v>99</v>
      </c>
      <c r="C17" s="44">
        <v>1</v>
      </c>
      <c r="D17" s="110"/>
      <c r="E17" s="74">
        <f t="shared" si="0"/>
        <v>230.75</v>
      </c>
      <c r="F17" s="54">
        <f t="shared" si="1"/>
        <v>0</v>
      </c>
      <c r="G17" s="167"/>
      <c r="I17" s="11"/>
      <c r="J17" s="11"/>
      <c r="AM17" s="119">
        <f t="shared" si="2"/>
        <v>230.75</v>
      </c>
      <c r="AN17" s="70">
        <v>1</v>
      </c>
      <c r="AO17" s="68">
        <f t="shared" si="3"/>
        <v>230.75</v>
      </c>
      <c r="AV17" s="121">
        <v>50</v>
      </c>
      <c r="AX17" s="120"/>
      <c r="AZ17" s="117">
        <v>350</v>
      </c>
    </row>
    <row r="18" spans="1:52" ht="19.5" customHeight="1" thickBot="1">
      <c r="A18" s="113"/>
      <c r="B18" s="113"/>
      <c r="C18" s="44"/>
      <c r="D18" s="110"/>
      <c r="E18" s="74">
        <f t="shared" si="0"/>
        <v>0</v>
      </c>
      <c r="F18" s="55"/>
      <c r="G18" s="169"/>
      <c r="I18" s="11"/>
      <c r="J18" s="11"/>
      <c r="AM18" s="119">
        <f t="shared" si="2"/>
        <v>0</v>
      </c>
      <c r="AN18" s="70"/>
      <c r="AO18" s="68">
        <f t="shared" si="3"/>
        <v>0</v>
      </c>
      <c r="AV18" s="121"/>
      <c r="AX18" s="120"/>
      <c r="AZ18" s="117">
        <v>0</v>
      </c>
    </row>
    <row r="19" spans="1:52" ht="19.5" customHeight="1">
      <c r="A19" s="114" t="s">
        <v>637</v>
      </c>
      <c r="B19" s="114" t="s">
        <v>99</v>
      </c>
      <c r="C19" s="10">
        <v>1</v>
      </c>
      <c r="D19" s="111"/>
      <c r="E19" s="75">
        <f t="shared" si="0"/>
        <v>23.075000000000003</v>
      </c>
      <c r="F19" s="85">
        <f aca="true" t="shared" si="4" ref="F19:F82">D19*E19</f>
        <v>0</v>
      </c>
      <c r="G19" s="11"/>
      <c r="I19" s="11"/>
      <c r="J19" s="11"/>
      <c r="AM19" s="119">
        <f t="shared" si="2"/>
        <v>23.075000000000003</v>
      </c>
      <c r="AN19" s="70">
        <v>1.18</v>
      </c>
      <c r="AO19" s="68">
        <f t="shared" si="3"/>
        <v>27.2285</v>
      </c>
      <c r="AV19" s="121">
        <v>5</v>
      </c>
      <c r="AX19" s="120"/>
      <c r="AZ19" s="117">
        <v>35</v>
      </c>
    </row>
    <row r="20" spans="1:52" ht="19.5" customHeight="1">
      <c r="A20" s="114" t="s">
        <v>396</v>
      </c>
      <c r="B20" s="114" t="s">
        <v>99</v>
      </c>
      <c r="C20" s="10">
        <v>1</v>
      </c>
      <c r="D20" s="111"/>
      <c r="E20" s="75">
        <f t="shared" si="0"/>
        <v>23.075000000000003</v>
      </c>
      <c r="F20" s="85">
        <f t="shared" si="4"/>
        <v>0</v>
      </c>
      <c r="G20" s="11"/>
      <c r="I20" s="11"/>
      <c r="J20" s="11"/>
      <c r="AM20" s="119">
        <f t="shared" si="2"/>
        <v>23.075000000000003</v>
      </c>
      <c r="AN20" s="70">
        <v>2.27</v>
      </c>
      <c r="AO20" s="68">
        <f t="shared" si="3"/>
        <v>52.380250000000004</v>
      </c>
      <c r="AV20" s="121">
        <v>5</v>
      </c>
      <c r="AX20" s="120"/>
      <c r="AZ20" s="117">
        <v>35</v>
      </c>
    </row>
    <row r="21" spans="1:52" ht="19.5" customHeight="1" thickBot="1">
      <c r="A21" s="114" t="s">
        <v>397</v>
      </c>
      <c r="B21" s="114" t="s">
        <v>99</v>
      </c>
      <c r="C21" s="10">
        <v>1</v>
      </c>
      <c r="D21" s="111"/>
      <c r="E21" s="75">
        <f t="shared" si="0"/>
        <v>23.075000000000003</v>
      </c>
      <c r="F21" s="85">
        <f t="shared" si="4"/>
        <v>0</v>
      </c>
      <c r="G21" s="11"/>
      <c r="I21" s="11"/>
      <c r="J21" s="11"/>
      <c r="AM21" s="119">
        <f t="shared" si="2"/>
        <v>23.075000000000003</v>
      </c>
      <c r="AN21" s="70">
        <v>1.36</v>
      </c>
      <c r="AO21" s="68">
        <f t="shared" si="3"/>
        <v>31.382000000000005</v>
      </c>
      <c r="AV21" s="121">
        <v>5</v>
      </c>
      <c r="AX21" s="120"/>
      <c r="AZ21" s="117">
        <v>35</v>
      </c>
    </row>
    <row r="22" spans="1:52" ht="19.5" customHeight="1" thickBot="1">
      <c r="A22" s="114" t="s">
        <v>398</v>
      </c>
      <c r="B22" s="114" t="s">
        <v>98</v>
      </c>
      <c r="C22" s="10">
        <v>1</v>
      </c>
      <c r="D22" s="111"/>
      <c r="E22" s="75">
        <f t="shared" si="0"/>
        <v>9.23</v>
      </c>
      <c r="F22" s="85">
        <f t="shared" si="4"/>
        <v>0</v>
      </c>
      <c r="G22" s="11"/>
      <c r="I22" s="11"/>
      <c r="J22" s="59"/>
      <c r="K22" s="60"/>
      <c r="L22" s="60"/>
      <c r="M22" s="60"/>
      <c r="N22" s="61"/>
      <c r="O22" s="76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M22" s="119">
        <f t="shared" si="2"/>
        <v>9.23</v>
      </c>
      <c r="AN22" s="70">
        <v>13</v>
      </c>
      <c r="AO22" s="68">
        <f t="shared" si="3"/>
        <v>119.99000000000001</v>
      </c>
      <c r="AP22" s="68" t="s">
        <v>644</v>
      </c>
      <c r="AQ22" s="68">
        <f>SUM(AO3:AO261)</f>
        <v>18993.1248</v>
      </c>
      <c r="AV22" s="121">
        <v>2</v>
      </c>
      <c r="AX22" s="120"/>
      <c r="AZ22" s="117">
        <v>14</v>
      </c>
    </row>
    <row r="23" spans="1:52" ht="19.5" customHeight="1" thickBot="1">
      <c r="A23" s="114" t="s">
        <v>399</v>
      </c>
      <c r="B23" s="114" t="s">
        <v>99</v>
      </c>
      <c r="C23" s="10">
        <v>1</v>
      </c>
      <c r="D23" s="111"/>
      <c r="E23" s="75">
        <f t="shared" si="0"/>
        <v>23.075000000000003</v>
      </c>
      <c r="F23" s="85">
        <f t="shared" si="4"/>
        <v>0</v>
      </c>
      <c r="G23" s="11"/>
      <c r="I23" s="11"/>
      <c r="J23" s="62"/>
      <c r="K23" s="63" t="s">
        <v>153</v>
      </c>
      <c r="L23" s="63"/>
      <c r="M23" s="63"/>
      <c r="N23" s="39">
        <f>SUM(F3:F261)</f>
        <v>0</v>
      </c>
      <c r="O23" s="76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M23" s="119">
        <f t="shared" si="2"/>
        <v>23.075000000000003</v>
      </c>
      <c r="AN23" s="70">
        <v>2.2</v>
      </c>
      <c r="AO23" s="68">
        <f t="shared" si="3"/>
        <v>50.76500000000001</v>
      </c>
      <c r="AV23" s="121">
        <v>5</v>
      </c>
      <c r="AX23" s="120"/>
      <c r="AZ23" s="117">
        <v>35</v>
      </c>
    </row>
    <row r="24" spans="1:52" ht="19.5" customHeight="1" thickBot="1">
      <c r="A24" s="114" t="s">
        <v>400</v>
      </c>
      <c r="B24" s="114" t="s">
        <v>99</v>
      </c>
      <c r="C24" s="10">
        <v>1</v>
      </c>
      <c r="D24" s="111"/>
      <c r="E24" s="75">
        <f t="shared" si="0"/>
        <v>9.23</v>
      </c>
      <c r="F24" s="85">
        <f t="shared" si="4"/>
        <v>0</v>
      </c>
      <c r="G24" s="11"/>
      <c r="I24" s="11"/>
      <c r="J24" s="62"/>
      <c r="K24" s="63"/>
      <c r="L24" s="63"/>
      <c r="M24" s="63"/>
      <c r="N24" s="64"/>
      <c r="O24" s="76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M24" s="119">
        <f t="shared" si="2"/>
        <v>9.23</v>
      </c>
      <c r="AN24" s="70">
        <v>13</v>
      </c>
      <c r="AO24" s="68">
        <f t="shared" si="3"/>
        <v>119.99000000000001</v>
      </c>
      <c r="AV24" s="121">
        <v>2</v>
      </c>
      <c r="AX24" s="120"/>
      <c r="AZ24" s="117">
        <v>14</v>
      </c>
    </row>
    <row r="25" spans="1:52" ht="19.5" customHeight="1" thickBot="1">
      <c r="A25" s="114" t="s">
        <v>401</v>
      </c>
      <c r="B25" s="114" t="s">
        <v>374</v>
      </c>
      <c r="C25" s="10">
        <v>1</v>
      </c>
      <c r="D25" s="111"/>
      <c r="E25" s="75">
        <f t="shared" si="0"/>
        <v>4.615</v>
      </c>
      <c r="F25" s="85">
        <f t="shared" si="4"/>
        <v>0</v>
      </c>
      <c r="G25" s="11"/>
      <c r="I25" s="11"/>
      <c r="J25" s="62"/>
      <c r="K25" s="63" t="s">
        <v>154</v>
      </c>
      <c r="L25" s="63"/>
      <c r="M25" s="63"/>
      <c r="N25" s="39">
        <f>SUM(F3:F17)</f>
        <v>0</v>
      </c>
      <c r="O25" s="76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M25" s="119">
        <f t="shared" si="2"/>
        <v>4.615</v>
      </c>
      <c r="AN25" s="70">
        <v>27</v>
      </c>
      <c r="AO25" s="68">
        <f t="shared" si="3"/>
        <v>124.605</v>
      </c>
      <c r="AV25" s="121">
        <v>1</v>
      </c>
      <c r="AX25" s="120"/>
      <c r="AZ25" s="117">
        <v>7</v>
      </c>
    </row>
    <row r="26" spans="1:52" ht="19.5" customHeight="1" thickBot="1">
      <c r="A26" s="114" t="s">
        <v>402</v>
      </c>
      <c r="B26" s="114" t="s">
        <v>374</v>
      </c>
      <c r="C26" s="10">
        <v>1</v>
      </c>
      <c r="D26" s="111"/>
      <c r="E26" s="75">
        <f t="shared" si="0"/>
        <v>4.615</v>
      </c>
      <c r="F26" s="85">
        <f t="shared" si="4"/>
        <v>0</v>
      </c>
      <c r="G26" s="11"/>
      <c r="I26" s="11"/>
      <c r="J26" s="65"/>
      <c r="K26" s="66"/>
      <c r="L26" s="66"/>
      <c r="M26" s="66"/>
      <c r="N26" s="67"/>
      <c r="O26" s="76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M26" s="119">
        <f t="shared" si="2"/>
        <v>4.615</v>
      </c>
      <c r="AN26" s="70">
        <v>27</v>
      </c>
      <c r="AO26" s="68">
        <f t="shared" si="3"/>
        <v>124.605</v>
      </c>
      <c r="AV26" s="121">
        <v>1</v>
      </c>
      <c r="AX26" s="120"/>
      <c r="AZ26" s="117">
        <v>7</v>
      </c>
    </row>
    <row r="27" spans="1:52" ht="19.5" customHeight="1">
      <c r="A27" s="114" t="s">
        <v>403</v>
      </c>
      <c r="B27" s="114" t="s">
        <v>98</v>
      </c>
      <c r="C27" s="10">
        <v>1</v>
      </c>
      <c r="D27" s="111"/>
      <c r="E27" s="75">
        <f t="shared" si="0"/>
        <v>4.615</v>
      </c>
      <c r="F27" s="85">
        <f t="shared" si="4"/>
        <v>0</v>
      </c>
      <c r="G27" s="11"/>
      <c r="I27" s="11"/>
      <c r="J27" s="11"/>
      <c r="AM27" s="119">
        <f t="shared" si="2"/>
        <v>4.615</v>
      </c>
      <c r="AN27" s="70">
        <v>15</v>
      </c>
      <c r="AO27" s="68">
        <f t="shared" si="3"/>
        <v>69.22500000000001</v>
      </c>
      <c r="AV27" s="121">
        <v>1</v>
      </c>
      <c r="AX27" s="120"/>
      <c r="AZ27" s="117">
        <v>7</v>
      </c>
    </row>
    <row r="28" spans="1:52" ht="19.5" customHeight="1">
      <c r="A28" s="114" t="s">
        <v>404</v>
      </c>
      <c r="B28" s="114" t="s">
        <v>99</v>
      </c>
      <c r="C28" s="10">
        <v>1</v>
      </c>
      <c r="D28" s="111"/>
      <c r="E28" s="75">
        <f t="shared" si="0"/>
        <v>23.075000000000003</v>
      </c>
      <c r="F28" s="85">
        <f t="shared" si="4"/>
        <v>0</v>
      </c>
      <c r="G28" s="11"/>
      <c r="I28" s="11"/>
      <c r="J28" s="11"/>
      <c r="AM28" s="119">
        <f t="shared" si="2"/>
        <v>23.075000000000003</v>
      </c>
      <c r="AN28" s="70">
        <v>8</v>
      </c>
      <c r="AO28" s="68">
        <f t="shared" si="3"/>
        <v>184.60000000000002</v>
      </c>
      <c r="AV28" s="121">
        <v>5</v>
      </c>
      <c r="AX28" s="120"/>
      <c r="AZ28" s="117">
        <v>35</v>
      </c>
    </row>
    <row r="29" spans="1:52" ht="19.5" customHeight="1">
      <c r="A29" s="114" t="s">
        <v>405</v>
      </c>
      <c r="B29" s="114" t="s">
        <v>98</v>
      </c>
      <c r="C29" s="10">
        <v>1</v>
      </c>
      <c r="D29" s="111"/>
      <c r="E29" s="75">
        <f t="shared" si="0"/>
        <v>4.615</v>
      </c>
      <c r="F29" s="85">
        <f t="shared" si="4"/>
        <v>0</v>
      </c>
      <c r="G29" s="11"/>
      <c r="I29" s="11"/>
      <c r="J29" s="11"/>
      <c r="AM29" s="119">
        <f t="shared" si="2"/>
        <v>4.615</v>
      </c>
      <c r="AN29" s="70">
        <v>8</v>
      </c>
      <c r="AO29" s="68">
        <f t="shared" si="3"/>
        <v>36.92</v>
      </c>
      <c r="AV29" s="121">
        <v>1</v>
      </c>
      <c r="AX29" s="120"/>
      <c r="AZ29" s="117">
        <v>7</v>
      </c>
    </row>
    <row r="30" spans="1:52" ht="19.5" customHeight="1">
      <c r="A30" s="114" t="s">
        <v>406</v>
      </c>
      <c r="B30" s="114" t="s">
        <v>98</v>
      </c>
      <c r="C30" s="10">
        <v>1</v>
      </c>
      <c r="D30" s="111"/>
      <c r="E30" s="75">
        <f t="shared" si="0"/>
        <v>9.23</v>
      </c>
      <c r="F30" s="85">
        <f t="shared" si="4"/>
        <v>0</v>
      </c>
      <c r="G30" s="11"/>
      <c r="I30" s="11"/>
      <c r="J30" s="11"/>
      <c r="AM30" s="119">
        <f t="shared" si="2"/>
        <v>9.23</v>
      </c>
      <c r="AN30" s="70">
        <v>18</v>
      </c>
      <c r="AO30" s="68">
        <f t="shared" si="3"/>
        <v>166.14000000000001</v>
      </c>
      <c r="AV30" s="121">
        <v>2</v>
      </c>
      <c r="AX30" s="120"/>
      <c r="AZ30" s="117">
        <v>14</v>
      </c>
    </row>
    <row r="31" spans="1:52" ht="19.5" customHeight="1">
      <c r="A31" s="114" t="s">
        <v>407</v>
      </c>
      <c r="B31" s="114" t="s">
        <v>99</v>
      </c>
      <c r="C31" s="10">
        <v>1</v>
      </c>
      <c r="D31" s="111"/>
      <c r="E31" s="75">
        <f t="shared" si="0"/>
        <v>23.075000000000003</v>
      </c>
      <c r="F31" s="85">
        <f t="shared" si="4"/>
        <v>0</v>
      </c>
      <c r="G31" s="11"/>
      <c r="I31" s="11"/>
      <c r="J31" s="11"/>
      <c r="AM31" s="119">
        <f t="shared" si="2"/>
        <v>23.075000000000003</v>
      </c>
      <c r="AN31" s="70">
        <v>3.5</v>
      </c>
      <c r="AO31" s="68">
        <f t="shared" si="3"/>
        <v>80.76250000000002</v>
      </c>
      <c r="AV31" s="121">
        <v>5</v>
      </c>
      <c r="AX31" s="120"/>
      <c r="AZ31" s="117">
        <v>35</v>
      </c>
    </row>
    <row r="32" spans="1:52" ht="19.5" customHeight="1">
      <c r="A32" s="114" t="s">
        <v>408</v>
      </c>
      <c r="B32" s="114" t="s">
        <v>98</v>
      </c>
      <c r="C32" s="10">
        <v>1</v>
      </c>
      <c r="D32" s="111"/>
      <c r="E32" s="75">
        <f t="shared" si="0"/>
        <v>9.23</v>
      </c>
      <c r="F32" s="85">
        <f t="shared" si="4"/>
        <v>0</v>
      </c>
      <c r="G32" s="11"/>
      <c r="I32" s="11"/>
      <c r="J32" s="11"/>
      <c r="AM32" s="119">
        <f t="shared" si="2"/>
        <v>9.23</v>
      </c>
      <c r="AN32" s="70">
        <v>25</v>
      </c>
      <c r="AO32" s="68">
        <f t="shared" si="3"/>
        <v>230.75</v>
      </c>
      <c r="AV32" s="121">
        <v>2</v>
      </c>
      <c r="AX32" s="120"/>
      <c r="AZ32" s="117">
        <v>14</v>
      </c>
    </row>
    <row r="33" spans="1:52" ht="19.5" customHeight="1">
      <c r="A33" s="114" t="s">
        <v>409</v>
      </c>
      <c r="B33" s="114" t="s">
        <v>98</v>
      </c>
      <c r="C33" s="10">
        <v>1</v>
      </c>
      <c r="D33" s="111"/>
      <c r="E33" s="75">
        <f t="shared" si="0"/>
        <v>23.075000000000003</v>
      </c>
      <c r="F33" s="85">
        <f t="shared" si="4"/>
        <v>0</v>
      </c>
      <c r="G33" s="11"/>
      <c r="I33" s="11"/>
      <c r="J33" s="11"/>
      <c r="AM33" s="119">
        <f t="shared" si="2"/>
        <v>23.075000000000003</v>
      </c>
      <c r="AN33" s="70">
        <v>4.5</v>
      </c>
      <c r="AO33" s="68">
        <f t="shared" si="3"/>
        <v>103.8375</v>
      </c>
      <c r="AV33" s="121">
        <v>5</v>
      </c>
      <c r="AX33" s="120"/>
      <c r="AZ33" s="117">
        <v>35</v>
      </c>
    </row>
    <row r="34" spans="1:52" ht="19.5" customHeight="1">
      <c r="A34" s="114" t="s">
        <v>410</v>
      </c>
      <c r="B34" s="114" t="s">
        <v>98</v>
      </c>
      <c r="C34" s="10">
        <v>1</v>
      </c>
      <c r="D34" s="111"/>
      <c r="E34" s="75">
        <f t="shared" si="0"/>
        <v>23.075000000000003</v>
      </c>
      <c r="F34" s="85">
        <f t="shared" si="4"/>
        <v>0</v>
      </c>
      <c r="G34" s="11"/>
      <c r="I34" s="11"/>
      <c r="J34" s="11"/>
      <c r="AM34" s="119">
        <f t="shared" si="2"/>
        <v>23.075000000000003</v>
      </c>
      <c r="AN34" s="70">
        <v>4.5</v>
      </c>
      <c r="AO34" s="68">
        <f t="shared" si="3"/>
        <v>103.8375</v>
      </c>
      <c r="AV34" s="121">
        <v>5</v>
      </c>
      <c r="AX34" s="120"/>
      <c r="AZ34" s="117">
        <v>35</v>
      </c>
    </row>
    <row r="35" spans="1:52" ht="19.5" customHeight="1">
      <c r="A35" s="114" t="s">
        <v>411</v>
      </c>
      <c r="B35" s="114" t="s">
        <v>98</v>
      </c>
      <c r="C35" s="10">
        <v>1</v>
      </c>
      <c r="D35" s="111"/>
      <c r="E35" s="75">
        <f t="shared" si="0"/>
        <v>23.075000000000003</v>
      </c>
      <c r="F35" s="85">
        <f t="shared" si="4"/>
        <v>0</v>
      </c>
      <c r="G35" s="11"/>
      <c r="I35" s="11"/>
      <c r="J35" s="11"/>
      <c r="AM35" s="119">
        <f t="shared" si="2"/>
        <v>23.075000000000003</v>
      </c>
      <c r="AN35" s="70">
        <v>12</v>
      </c>
      <c r="AO35" s="68">
        <f t="shared" si="3"/>
        <v>276.90000000000003</v>
      </c>
      <c r="AV35" s="121">
        <v>5</v>
      </c>
      <c r="AX35" s="120"/>
      <c r="AZ35" s="117">
        <v>35</v>
      </c>
    </row>
    <row r="36" spans="1:52" ht="19.5" customHeight="1">
      <c r="A36" s="114" t="s">
        <v>412</v>
      </c>
      <c r="B36" s="114" t="s">
        <v>99</v>
      </c>
      <c r="C36" s="10">
        <v>1</v>
      </c>
      <c r="D36" s="111"/>
      <c r="E36" s="75">
        <f t="shared" si="0"/>
        <v>4.615</v>
      </c>
      <c r="F36" s="85">
        <f t="shared" si="4"/>
        <v>0</v>
      </c>
      <c r="G36" s="11"/>
      <c r="I36" s="11"/>
      <c r="J36" s="11"/>
      <c r="AM36" s="119">
        <f t="shared" si="2"/>
        <v>4.615</v>
      </c>
      <c r="AN36" s="70">
        <v>12</v>
      </c>
      <c r="AO36" s="68">
        <f t="shared" si="3"/>
        <v>55.38</v>
      </c>
      <c r="AV36" s="121">
        <v>1</v>
      </c>
      <c r="AX36" s="120"/>
      <c r="AZ36" s="117">
        <v>7</v>
      </c>
    </row>
    <row r="37" spans="1:52" ht="19.5" customHeight="1">
      <c r="A37" s="114" t="s">
        <v>413</v>
      </c>
      <c r="B37" s="114" t="s">
        <v>99</v>
      </c>
      <c r="C37" s="10">
        <v>1</v>
      </c>
      <c r="D37" s="111"/>
      <c r="E37" s="75">
        <f t="shared" si="0"/>
        <v>23.075000000000003</v>
      </c>
      <c r="F37" s="85">
        <f t="shared" si="4"/>
        <v>0</v>
      </c>
      <c r="G37" s="11"/>
      <c r="I37" s="11"/>
      <c r="J37" s="11"/>
      <c r="AM37" s="119">
        <f t="shared" si="2"/>
        <v>23.075000000000003</v>
      </c>
      <c r="AN37" s="70">
        <v>1.3</v>
      </c>
      <c r="AO37" s="68">
        <f t="shared" si="3"/>
        <v>29.997500000000006</v>
      </c>
      <c r="AV37" s="121">
        <v>5</v>
      </c>
      <c r="AX37" s="120"/>
      <c r="AZ37" s="117">
        <v>35</v>
      </c>
    </row>
    <row r="38" spans="1:52" ht="19.5" customHeight="1">
      <c r="A38" s="114" t="s">
        <v>414</v>
      </c>
      <c r="B38" s="114" t="s">
        <v>99</v>
      </c>
      <c r="C38" s="10">
        <v>1</v>
      </c>
      <c r="D38" s="111"/>
      <c r="E38" s="75">
        <f t="shared" si="0"/>
        <v>23.075000000000003</v>
      </c>
      <c r="F38" s="85">
        <f t="shared" si="4"/>
        <v>0</v>
      </c>
      <c r="G38" s="11"/>
      <c r="I38" s="11"/>
      <c r="J38" s="11"/>
      <c r="AM38" s="119">
        <f t="shared" si="2"/>
        <v>23.075000000000003</v>
      </c>
      <c r="AN38" s="70">
        <v>1</v>
      </c>
      <c r="AO38" s="68">
        <f t="shared" si="3"/>
        <v>23.075000000000003</v>
      </c>
      <c r="AV38" s="121">
        <v>5</v>
      </c>
      <c r="AX38" s="120"/>
      <c r="AZ38" s="117">
        <v>35</v>
      </c>
    </row>
    <row r="39" spans="1:52" ht="19.5" customHeight="1">
      <c r="A39" s="114" t="s">
        <v>415</v>
      </c>
      <c r="B39" s="114" t="s">
        <v>99</v>
      </c>
      <c r="C39" s="10">
        <v>1</v>
      </c>
      <c r="D39" s="111"/>
      <c r="E39" s="75">
        <f t="shared" si="0"/>
        <v>23.075000000000003</v>
      </c>
      <c r="F39" s="85">
        <f t="shared" si="4"/>
        <v>0</v>
      </c>
      <c r="G39" s="11"/>
      <c r="I39" s="11"/>
      <c r="J39" s="11"/>
      <c r="AM39" s="119">
        <f t="shared" si="2"/>
        <v>23.075000000000003</v>
      </c>
      <c r="AN39" s="70">
        <v>1.15</v>
      </c>
      <c r="AO39" s="68">
        <f t="shared" si="3"/>
        <v>26.536250000000003</v>
      </c>
      <c r="AV39" s="121">
        <v>5</v>
      </c>
      <c r="AX39" s="120"/>
      <c r="AZ39" s="117">
        <v>35</v>
      </c>
    </row>
    <row r="40" spans="1:52" ht="19.5" customHeight="1">
      <c r="A40" s="114" t="s">
        <v>416</v>
      </c>
      <c r="B40" s="114" t="s">
        <v>99</v>
      </c>
      <c r="C40" s="10">
        <v>1</v>
      </c>
      <c r="D40" s="111"/>
      <c r="E40" s="75">
        <f t="shared" si="0"/>
        <v>13.845</v>
      </c>
      <c r="F40" s="85">
        <f t="shared" si="4"/>
        <v>0</v>
      </c>
      <c r="G40" s="11"/>
      <c r="I40" s="11"/>
      <c r="J40" s="11"/>
      <c r="AM40" s="119">
        <f t="shared" si="2"/>
        <v>13.845</v>
      </c>
      <c r="AN40" s="70">
        <v>3.15</v>
      </c>
      <c r="AO40" s="68">
        <f t="shared" si="3"/>
        <v>43.61175</v>
      </c>
      <c r="AV40" s="121">
        <v>3</v>
      </c>
      <c r="AX40" s="120"/>
      <c r="AZ40" s="117">
        <v>21</v>
      </c>
    </row>
    <row r="41" spans="1:52" ht="19.5" customHeight="1">
      <c r="A41" s="114" t="s">
        <v>417</v>
      </c>
      <c r="B41" s="114" t="s">
        <v>99</v>
      </c>
      <c r="C41" s="10">
        <v>1</v>
      </c>
      <c r="D41" s="111"/>
      <c r="E41" s="75">
        <f t="shared" si="0"/>
        <v>4.615</v>
      </c>
      <c r="F41" s="85">
        <f t="shared" si="4"/>
        <v>0</v>
      </c>
      <c r="G41" s="11"/>
      <c r="I41" s="11"/>
      <c r="J41" s="11"/>
      <c r="AM41" s="119">
        <f t="shared" si="2"/>
        <v>4.615</v>
      </c>
      <c r="AN41" s="70">
        <v>1</v>
      </c>
      <c r="AO41" s="68">
        <f t="shared" si="3"/>
        <v>4.615</v>
      </c>
      <c r="AV41" s="121">
        <v>1</v>
      </c>
      <c r="AX41" s="120"/>
      <c r="AZ41" s="117">
        <v>7</v>
      </c>
    </row>
    <row r="42" spans="1:52" ht="19.5" customHeight="1">
      <c r="A42" s="114" t="s">
        <v>418</v>
      </c>
      <c r="B42" s="114" t="s">
        <v>100</v>
      </c>
      <c r="C42" s="10">
        <v>1</v>
      </c>
      <c r="D42" s="111"/>
      <c r="E42" s="75">
        <f t="shared" si="0"/>
        <v>461.5</v>
      </c>
      <c r="F42" s="85">
        <f t="shared" si="4"/>
        <v>0</v>
      </c>
      <c r="G42" s="11"/>
      <c r="I42" s="11"/>
      <c r="J42" s="11"/>
      <c r="AM42" s="119">
        <f t="shared" si="2"/>
        <v>461.5</v>
      </c>
      <c r="AN42" s="70">
        <v>0.03</v>
      </c>
      <c r="AO42" s="68">
        <f>AN42*AM42</f>
        <v>13.844999999999999</v>
      </c>
      <c r="AV42" s="121">
        <v>100</v>
      </c>
      <c r="AX42" s="120"/>
      <c r="AZ42" s="117">
        <v>700</v>
      </c>
    </row>
    <row r="43" spans="1:52" ht="19.5" customHeight="1">
      <c r="A43" s="114" t="s">
        <v>419</v>
      </c>
      <c r="B43" s="114" t="s">
        <v>99</v>
      </c>
      <c r="C43" s="10">
        <v>1</v>
      </c>
      <c r="D43" s="111"/>
      <c r="E43" s="75">
        <f t="shared" si="0"/>
        <v>4.615</v>
      </c>
      <c r="F43" s="85">
        <f t="shared" si="4"/>
        <v>0</v>
      </c>
      <c r="G43" s="11"/>
      <c r="I43" s="11"/>
      <c r="J43" s="11"/>
      <c r="AM43" s="119">
        <f t="shared" si="2"/>
        <v>4.615</v>
      </c>
      <c r="AN43" s="70">
        <v>1</v>
      </c>
      <c r="AO43" s="68">
        <f t="shared" si="3"/>
        <v>4.615</v>
      </c>
      <c r="AV43" s="121">
        <v>1</v>
      </c>
      <c r="AX43" s="120"/>
      <c r="AZ43" s="117">
        <v>7</v>
      </c>
    </row>
    <row r="44" spans="1:52" ht="19.5" customHeight="1">
      <c r="A44" s="114" t="s">
        <v>420</v>
      </c>
      <c r="B44" s="114" t="s">
        <v>376</v>
      </c>
      <c r="C44" s="10">
        <v>1</v>
      </c>
      <c r="D44" s="111"/>
      <c r="E44" s="75">
        <f t="shared" si="0"/>
        <v>4.615</v>
      </c>
      <c r="F44" s="85">
        <f t="shared" si="4"/>
        <v>0</v>
      </c>
      <c r="G44" s="11"/>
      <c r="I44" s="11"/>
      <c r="J44" s="11"/>
      <c r="AM44" s="119">
        <f t="shared" si="2"/>
        <v>4.615</v>
      </c>
      <c r="AN44" s="70">
        <v>0.05</v>
      </c>
      <c r="AO44" s="68">
        <f t="shared" si="3"/>
        <v>0.23075</v>
      </c>
      <c r="AV44" s="121">
        <v>1</v>
      </c>
      <c r="AX44" s="120"/>
      <c r="AZ44" s="117">
        <v>7</v>
      </c>
    </row>
    <row r="45" spans="1:52" ht="19.5" customHeight="1">
      <c r="A45" s="114" t="s">
        <v>421</v>
      </c>
      <c r="B45" s="114" t="s">
        <v>376</v>
      </c>
      <c r="C45" s="10">
        <v>1</v>
      </c>
      <c r="D45" s="111"/>
      <c r="E45" s="75">
        <f t="shared" si="0"/>
        <v>4.615</v>
      </c>
      <c r="F45" s="85">
        <f t="shared" si="4"/>
        <v>0</v>
      </c>
      <c r="G45" s="11"/>
      <c r="I45" s="11"/>
      <c r="J45" s="11"/>
      <c r="AM45" s="119">
        <f t="shared" si="2"/>
        <v>4.615</v>
      </c>
      <c r="AN45" s="70">
        <v>0.04</v>
      </c>
      <c r="AO45" s="68">
        <f t="shared" si="3"/>
        <v>0.18460000000000001</v>
      </c>
      <c r="AV45" s="121">
        <v>1</v>
      </c>
      <c r="AX45" s="120"/>
      <c r="AZ45" s="117">
        <v>7</v>
      </c>
    </row>
    <row r="46" spans="1:52" ht="19.5" customHeight="1">
      <c r="A46" s="114" t="s">
        <v>422</v>
      </c>
      <c r="B46" s="114" t="s">
        <v>99</v>
      </c>
      <c r="C46" s="10">
        <v>1</v>
      </c>
      <c r="D46" s="111"/>
      <c r="E46" s="75">
        <f t="shared" si="0"/>
        <v>23.075000000000003</v>
      </c>
      <c r="F46" s="85">
        <f t="shared" si="4"/>
        <v>0</v>
      </c>
      <c r="G46" s="11"/>
      <c r="I46" s="11"/>
      <c r="J46" s="11"/>
      <c r="AM46" s="119">
        <f t="shared" si="2"/>
        <v>23.075000000000003</v>
      </c>
      <c r="AN46" s="70">
        <v>0.7</v>
      </c>
      <c r="AO46" s="68">
        <f t="shared" si="3"/>
        <v>16.1525</v>
      </c>
      <c r="AV46" s="121">
        <v>5</v>
      </c>
      <c r="AX46" s="120"/>
      <c r="AZ46" s="117">
        <v>35</v>
      </c>
    </row>
    <row r="47" spans="1:52" ht="19.5" customHeight="1">
      <c r="A47" s="114" t="s">
        <v>423</v>
      </c>
      <c r="B47" s="114" t="s">
        <v>99</v>
      </c>
      <c r="C47" s="10">
        <v>1</v>
      </c>
      <c r="D47" s="111"/>
      <c r="E47" s="75">
        <f t="shared" si="0"/>
        <v>4.615</v>
      </c>
      <c r="F47" s="85">
        <f t="shared" si="4"/>
        <v>0</v>
      </c>
      <c r="G47" s="11"/>
      <c r="I47" s="11"/>
      <c r="J47" s="11"/>
      <c r="AM47" s="119">
        <f t="shared" si="2"/>
        <v>4.615</v>
      </c>
      <c r="AN47" s="70">
        <v>1</v>
      </c>
      <c r="AO47" s="68">
        <f t="shared" si="3"/>
        <v>4.615</v>
      </c>
      <c r="AV47" s="121">
        <v>1</v>
      </c>
      <c r="AX47" s="120"/>
      <c r="AZ47" s="117">
        <v>7</v>
      </c>
    </row>
    <row r="48" spans="1:52" ht="19.5" customHeight="1">
      <c r="A48" s="114" t="s">
        <v>424</v>
      </c>
      <c r="B48" s="114" t="s">
        <v>99</v>
      </c>
      <c r="C48" s="10">
        <v>1</v>
      </c>
      <c r="D48" s="111"/>
      <c r="E48" s="75">
        <f t="shared" si="0"/>
        <v>4.615</v>
      </c>
      <c r="F48" s="85">
        <f t="shared" si="4"/>
        <v>0</v>
      </c>
      <c r="G48" s="11"/>
      <c r="I48" s="11"/>
      <c r="J48" s="11"/>
      <c r="AM48" s="119">
        <f t="shared" si="2"/>
        <v>4.615</v>
      </c>
      <c r="AN48" s="70">
        <v>1.45</v>
      </c>
      <c r="AO48" s="68">
        <f t="shared" si="3"/>
        <v>6.69175</v>
      </c>
      <c r="AV48" s="121">
        <v>1</v>
      </c>
      <c r="AX48" s="120"/>
      <c r="AZ48" s="117">
        <v>7</v>
      </c>
    </row>
    <row r="49" spans="1:52" ht="19.5" customHeight="1">
      <c r="A49" s="114" t="s">
        <v>425</v>
      </c>
      <c r="B49" s="114" t="s">
        <v>99</v>
      </c>
      <c r="C49" s="10">
        <v>1</v>
      </c>
      <c r="D49" s="111"/>
      <c r="E49" s="75">
        <f t="shared" si="0"/>
        <v>4.615</v>
      </c>
      <c r="F49" s="85">
        <f t="shared" si="4"/>
        <v>0</v>
      </c>
      <c r="G49" s="11"/>
      <c r="I49" s="11"/>
      <c r="J49" s="11"/>
      <c r="AM49" s="119">
        <f t="shared" si="2"/>
        <v>4.615</v>
      </c>
      <c r="AN49" s="70">
        <v>1</v>
      </c>
      <c r="AO49" s="68">
        <f t="shared" si="3"/>
        <v>4.615</v>
      </c>
      <c r="AV49" s="121">
        <v>1</v>
      </c>
      <c r="AX49" s="120"/>
      <c r="AZ49" s="117">
        <v>7</v>
      </c>
    </row>
    <row r="50" spans="1:52" ht="19.5" customHeight="1">
      <c r="A50" s="114" t="s">
        <v>426</v>
      </c>
      <c r="B50" s="114" t="s">
        <v>98</v>
      </c>
      <c r="C50" s="10">
        <v>1</v>
      </c>
      <c r="D50" s="111"/>
      <c r="E50" s="75">
        <f t="shared" si="0"/>
        <v>4.615</v>
      </c>
      <c r="F50" s="85">
        <f t="shared" si="4"/>
        <v>0</v>
      </c>
      <c r="G50" s="11"/>
      <c r="I50" s="11"/>
      <c r="J50" s="11"/>
      <c r="AM50" s="119">
        <f t="shared" si="2"/>
        <v>4.615</v>
      </c>
      <c r="AN50" s="70">
        <v>8.4</v>
      </c>
      <c r="AO50" s="68">
        <f>AN50*AM50</f>
        <v>38.766000000000005</v>
      </c>
      <c r="AV50" s="121">
        <v>1</v>
      </c>
      <c r="AX50" s="120"/>
      <c r="AZ50" s="117">
        <v>7</v>
      </c>
    </row>
    <row r="51" spans="1:52" ht="19.5" customHeight="1">
      <c r="A51" s="114" t="s">
        <v>427</v>
      </c>
      <c r="B51" s="114" t="s">
        <v>98</v>
      </c>
      <c r="C51" s="10">
        <v>0.7</v>
      </c>
      <c r="D51" s="111"/>
      <c r="E51" s="75">
        <f t="shared" si="0"/>
        <v>4.615</v>
      </c>
      <c r="F51" s="85">
        <f t="shared" si="4"/>
        <v>0</v>
      </c>
      <c r="G51" s="11"/>
      <c r="I51" s="11"/>
      <c r="J51" s="11"/>
      <c r="AM51" s="119">
        <f t="shared" si="2"/>
        <v>4.615</v>
      </c>
      <c r="AN51" s="70">
        <v>8.4</v>
      </c>
      <c r="AO51" s="68">
        <f t="shared" si="3"/>
        <v>38.766000000000005</v>
      </c>
      <c r="AV51" s="121">
        <v>1</v>
      </c>
      <c r="AX51" s="120"/>
      <c r="AZ51" s="117">
        <v>7</v>
      </c>
    </row>
    <row r="52" spans="1:52" ht="19.5" customHeight="1">
      <c r="A52" s="114" t="s">
        <v>428</v>
      </c>
      <c r="B52" s="114" t="s">
        <v>98</v>
      </c>
      <c r="C52" s="10">
        <v>1</v>
      </c>
      <c r="D52" s="111"/>
      <c r="E52" s="75">
        <f t="shared" si="0"/>
        <v>4.615</v>
      </c>
      <c r="F52" s="85">
        <f t="shared" si="4"/>
        <v>0</v>
      </c>
      <c r="G52" s="11"/>
      <c r="I52" s="11"/>
      <c r="J52" s="11"/>
      <c r="AM52" s="119">
        <f t="shared" si="2"/>
        <v>4.615</v>
      </c>
      <c r="AN52" s="70">
        <v>8.4</v>
      </c>
      <c r="AO52" s="68">
        <f t="shared" si="3"/>
        <v>38.766000000000005</v>
      </c>
      <c r="AV52" s="121">
        <v>1</v>
      </c>
      <c r="AX52" s="120"/>
      <c r="AZ52" s="117">
        <v>7</v>
      </c>
    </row>
    <row r="53" spans="1:52" ht="19.5" customHeight="1">
      <c r="A53" s="114" t="s">
        <v>429</v>
      </c>
      <c r="B53" s="114" t="s">
        <v>98</v>
      </c>
      <c r="C53" s="10">
        <v>1</v>
      </c>
      <c r="D53" s="111"/>
      <c r="E53" s="75">
        <f t="shared" si="0"/>
        <v>9.23</v>
      </c>
      <c r="F53" s="85">
        <f t="shared" si="4"/>
        <v>0</v>
      </c>
      <c r="G53" s="11"/>
      <c r="I53" s="11"/>
      <c r="J53" s="11"/>
      <c r="AM53" s="119">
        <f t="shared" si="2"/>
        <v>9.23</v>
      </c>
      <c r="AN53" s="70">
        <v>8.5</v>
      </c>
      <c r="AO53" s="68">
        <f t="shared" si="3"/>
        <v>78.455</v>
      </c>
      <c r="AV53" s="121">
        <v>2</v>
      </c>
      <c r="AX53" s="120"/>
      <c r="AZ53" s="117">
        <v>14</v>
      </c>
    </row>
    <row r="54" spans="1:52" ht="19.5" customHeight="1">
      <c r="A54" s="114" t="s">
        <v>430</v>
      </c>
      <c r="B54" s="114" t="s">
        <v>99</v>
      </c>
      <c r="C54" s="10">
        <v>1</v>
      </c>
      <c r="D54" s="111"/>
      <c r="E54" s="75">
        <f t="shared" si="0"/>
        <v>9.23</v>
      </c>
      <c r="F54" s="85">
        <f t="shared" si="4"/>
        <v>0</v>
      </c>
      <c r="G54" s="11"/>
      <c r="I54" s="11"/>
      <c r="J54" s="11"/>
      <c r="AM54" s="119">
        <f t="shared" si="2"/>
        <v>9.23</v>
      </c>
      <c r="AN54" s="70">
        <v>2.05</v>
      </c>
      <c r="AO54" s="68">
        <f t="shared" si="3"/>
        <v>18.921499999999998</v>
      </c>
      <c r="AV54" s="121">
        <v>2</v>
      </c>
      <c r="AX54" s="120"/>
      <c r="AZ54" s="117">
        <v>14</v>
      </c>
    </row>
    <row r="55" spans="1:52" ht="19.5" customHeight="1">
      <c r="A55" s="114" t="s">
        <v>431</v>
      </c>
      <c r="B55" s="114" t="s">
        <v>99</v>
      </c>
      <c r="C55" s="10">
        <v>1</v>
      </c>
      <c r="D55" s="111"/>
      <c r="E55" s="75">
        <f t="shared" si="0"/>
        <v>4.615</v>
      </c>
      <c r="F55" s="85">
        <f t="shared" si="4"/>
        <v>0</v>
      </c>
      <c r="G55" s="11"/>
      <c r="I55" s="11"/>
      <c r="J55" s="11"/>
      <c r="AM55" s="119">
        <f t="shared" si="2"/>
        <v>4.615</v>
      </c>
      <c r="AN55" s="70">
        <v>1.5</v>
      </c>
      <c r="AO55" s="68">
        <f t="shared" si="3"/>
        <v>6.9225</v>
      </c>
      <c r="AV55" s="121">
        <v>1</v>
      </c>
      <c r="AX55" s="120"/>
      <c r="AZ55" s="117">
        <v>7</v>
      </c>
    </row>
    <row r="56" spans="1:52" ht="19.5" customHeight="1">
      <c r="A56" s="114" t="s">
        <v>432</v>
      </c>
      <c r="B56" s="114" t="s">
        <v>99</v>
      </c>
      <c r="C56" s="10">
        <v>1</v>
      </c>
      <c r="D56" s="111"/>
      <c r="E56" s="75">
        <f t="shared" si="0"/>
        <v>4.615</v>
      </c>
      <c r="F56" s="85">
        <f t="shared" si="4"/>
        <v>0</v>
      </c>
      <c r="G56" s="11"/>
      <c r="I56" s="11"/>
      <c r="J56" s="11"/>
      <c r="AM56" s="119">
        <f t="shared" si="2"/>
        <v>4.615</v>
      </c>
      <c r="AN56" s="70">
        <v>4</v>
      </c>
      <c r="AO56" s="68">
        <f t="shared" si="3"/>
        <v>18.46</v>
      </c>
      <c r="AV56" s="121">
        <v>1</v>
      </c>
      <c r="AX56" s="120"/>
      <c r="AZ56" s="117">
        <v>7</v>
      </c>
    </row>
    <row r="57" spans="1:52" ht="19.5" customHeight="1">
      <c r="A57" s="114" t="s">
        <v>433</v>
      </c>
      <c r="B57" s="114" t="s">
        <v>99</v>
      </c>
      <c r="C57" s="10">
        <v>1</v>
      </c>
      <c r="D57" s="111"/>
      <c r="E57" s="75">
        <f t="shared" si="0"/>
        <v>4.615</v>
      </c>
      <c r="F57" s="85">
        <f t="shared" si="4"/>
        <v>0</v>
      </c>
      <c r="G57" s="11"/>
      <c r="I57" s="11"/>
      <c r="J57" s="11"/>
      <c r="AM57" s="119">
        <f t="shared" si="2"/>
        <v>4.615</v>
      </c>
      <c r="AN57" s="70">
        <v>15</v>
      </c>
      <c r="AO57" s="68">
        <f t="shared" si="3"/>
        <v>69.22500000000001</v>
      </c>
      <c r="AV57" s="121">
        <v>1</v>
      </c>
      <c r="AX57" s="120"/>
      <c r="AZ57" s="117">
        <v>7</v>
      </c>
    </row>
    <row r="58" spans="1:52" ht="19.5" customHeight="1">
      <c r="A58" s="114" t="s">
        <v>434</v>
      </c>
      <c r="B58" s="114" t="s">
        <v>99</v>
      </c>
      <c r="C58" s="10">
        <v>6</v>
      </c>
      <c r="D58" s="111"/>
      <c r="E58" s="75">
        <f t="shared" si="0"/>
        <v>9.23</v>
      </c>
      <c r="F58" s="85">
        <f t="shared" si="4"/>
        <v>0</v>
      </c>
      <c r="G58" s="11"/>
      <c r="I58" s="11"/>
      <c r="J58" s="11"/>
      <c r="AM58" s="119">
        <f t="shared" si="2"/>
        <v>9.23</v>
      </c>
      <c r="AN58" s="70">
        <v>1.5</v>
      </c>
      <c r="AO58" s="68">
        <f t="shared" si="3"/>
        <v>13.845</v>
      </c>
      <c r="AV58" s="121">
        <v>2</v>
      </c>
      <c r="AX58" s="120"/>
      <c r="AZ58" s="117">
        <v>14</v>
      </c>
    </row>
    <row r="59" spans="1:52" ht="19.5" customHeight="1">
      <c r="A59" s="114" t="s">
        <v>435</v>
      </c>
      <c r="B59" s="114" t="s">
        <v>99</v>
      </c>
      <c r="C59" s="10">
        <v>1</v>
      </c>
      <c r="D59" s="111"/>
      <c r="E59" s="75">
        <f t="shared" si="0"/>
        <v>4.615</v>
      </c>
      <c r="F59" s="85">
        <f t="shared" si="4"/>
        <v>0</v>
      </c>
      <c r="G59" s="11"/>
      <c r="I59" s="11"/>
      <c r="J59" s="11"/>
      <c r="AM59" s="119">
        <f t="shared" si="2"/>
        <v>4.615</v>
      </c>
      <c r="AN59" s="70">
        <v>32</v>
      </c>
      <c r="AO59" s="68">
        <f t="shared" si="3"/>
        <v>147.68</v>
      </c>
      <c r="AV59" s="121">
        <v>1</v>
      </c>
      <c r="AX59" s="120"/>
      <c r="AZ59" s="117">
        <v>7</v>
      </c>
    </row>
    <row r="60" spans="1:52" ht="19.5" customHeight="1">
      <c r="A60" s="114" t="s">
        <v>436</v>
      </c>
      <c r="B60" s="114" t="s">
        <v>99</v>
      </c>
      <c r="C60" s="10">
        <v>1</v>
      </c>
      <c r="D60" s="111"/>
      <c r="E60" s="75">
        <f t="shared" si="0"/>
        <v>4.615</v>
      </c>
      <c r="F60" s="85">
        <f t="shared" si="4"/>
        <v>0</v>
      </c>
      <c r="G60" s="11"/>
      <c r="I60" s="11"/>
      <c r="J60" s="11"/>
      <c r="AM60" s="119">
        <f t="shared" si="2"/>
        <v>4.615</v>
      </c>
      <c r="AN60" s="70">
        <v>1.65</v>
      </c>
      <c r="AO60" s="68">
        <f t="shared" si="3"/>
        <v>7.61475</v>
      </c>
      <c r="AV60" s="121">
        <v>1</v>
      </c>
      <c r="AX60" s="120"/>
      <c r="AZ60" s="117">
        <v>7</v>
      </c>
    </row>
    <row r="61" spans="1:52" ht="19.5" customHeight="1">
      <c r="A61" s="114" t="s">
        <v>437</v>
      </c>
      <c r="B61" s="114" t="s">
        <v>98</v>
      </c>
      <c r="C61" s="10">
        <v>1</v>
      </c>
      <c r="D61" s="111"/>
      <c r="E61" s="75">
        <f t="shared" si="0"/>
        <v>4.615</v>
      </c>
      <c r="F61" s="85">
        <f t="shared" si="4"/>
        <v>0</v>
      </c>
      <c r="G61" s="11"/>
      <c r="I61" s="11"/>
      <c r="J61" s="11"/>
      <c r="AM61" s="119">
        <f t="shared" si="2"/>
        <v>4.615</v>
      </c>
      <c r="AN61" s="70">
        <v>6.5</v>
      </c>
      <c r="AO61" s="68">
        <f t="shared" si="3"/>
        <v>29.997500000000002</v>
      </c>
      <c r="AV61" s="121">
        <v>1</v>
      </c>
      <c r="AX61" s="120"/>
      <c r="AZ61" s="117">
        <v>7</v>
      </c>
    </row>
    <row r="62" spans="1:52" ht="19.5" customHeight="1">
      <c r="A62" s="114" t="s">
        <v>438</v>
      </c>
      <c r="B62" s="114" t="s">
        <v>99</v>
      </c>
      <c r="C62" s="10">
        <v>1</v>
      </c>
      <c r="D62" s="111"/>
      <c r="E62" s="75">
        <f t="shared" si="0"/>
        <v>4.615</v>
      </c>
      <c r="F62" s="85">
        <f t="shared" si="4"/>
        <v>0</v>
      </c>
      <c r="G62" s="11"/>
      <c r="I62" s="11"/>
      <c r="J62" s="11"/>
      <c r="AM62" s="119">
        <f t="shared" si="2"/>
        <v>4.615</v>
      </c>
      <c r="AN62" s="70">
        <v>1.1</v>
      </c>
      <c r="AO62" s="68">
        <f t="shared" si="3"/>
        <v>5.0765</v>
      </c>
      <c r="AV62" s="121">
        <v>1</v>
      </c>
      <c r="AX62" s="120"/>
      <c r="AZ62" s="117">
        <v>7</v>
      </c>
    </row>
    <row r="63" spans="1:52" ht="19.5" customHeight="1">
      <c r="A63" s="114" t="s">
        <v>439</v>
      </c>
      <c r="B63" s="114" t="s">
        <v>98</v>
      </c>
      <c r="C63" s="10">
        <v>1</v>
      </c>
      <c r="D63" s="111"/>
      <c r="E63" s="75">
        <f t="shared" si="0"/>
        <v>4.615</v>
      </c>
      <c r="F63" s="85">
        <f t="shared" si="4"/>
        <v>0</v>
      </c>
      <c r="G63" s="11"/>
      <c r="I63" s="11"/>
      <c r="J63" s="11"/>
      <c r="AM63" s="119">
        <f t="shared" si="2"/>
        <v>4.615</v>
      </c>
      <c r="AN63" s="70">
        <v>5.5</v>
      </c>
      <c r="AO63" s="68">
        <f t="shared" si="3"/>
        <v>25.3825</v>
      </c>
      <c r="AV63" s="121">
        <v>1</v>
      </c>
      <c r="AX63" s="120"/>
      <c r="AZ63" s="117">
        <v>7</v>
      </c>
    </row>
    <row r="64" spans="1:52" ht="19.5" customHeight="1">
      <c r="A64" s="114" t="s">
        <v>440</v>
      </c>
      <c r="B64" s="114" t="s">
        <v>98</v>
      </c>
      <c r="C64" s="10">
        <v>1</v>
      </c>
      <c r="D64" s="111"/>
      <c r="E64" s="75">
        <f t="shared" si="0"/>
        <v>4.615</v>
      </c>
      <c r="F64" s="85">
        <f t="shared" si="4"/>
        <v>0</v>
      </c>
      <c r="G64" s="11"/>
      <c r="I64" s="11"/>
      <c r="J64" s="11"/>
      <c r="AM64" s="119">
        <f t="shared" si="2"/>
        <v>4.615</v>
      </c>
      <c r="AN64" s="70">
        <v>7.2</v>
      </c>
      <c r="AO64" s="68">
        <f t="shared" si="3"/>
        <v>33.228</v>
      </c>
      <c r="AV64" s="121">
        <v>1</v>
      </c>
      <c r="AX64" s="120"/>
      <c r="AZ64" s="117">
        <v>7</v>
      </c>
    </row>
    <row r="65" spans="1:52" ht="24.75" customHeight="1">
      <c r="A65" s="114" t="s">
        <v>441</v>
      </c>
      <c r="B65" s="114" t="s">
        <v>99</v>
      </c>
      <c r="C65" s="10">
        <v>1</v>
      </c>
      <c r="D65" s="111"/>
      <c r="E65" s="75">
        <f t="shared" si="0"/>
        <v>23.075000000000003</v>
      </c>
      <c r="F65" s="85">
        <f t="shared" si="4"/>
        <v>0</v>
      </c>
      <c r="G65" s="11"/>
      <c r="I65" s="11"/>
      <c r="J65" s="11"/>
      <c r="AM65" s="119">
        <f t="shared" si="2"/>
        <v>23.075000000000003</v>
      </c>
      <c r="AN65" s="70">
        <v>2.7</v>
      </c>
      <c r="AO65" s="68">
        <f t="shared" si="3"/>
        <v>62.30250000000001</v>
      </c>
      <c r="AV65" s="121">
        <v>5</v>
      </c>
      <c r="AX65" s="120"/>
      <c r="AZ65" s="117">
        <v>35</v>
      </c>
    </row>
    <row r="66" spans="1:52" ht="24.75" customHeight="1">
      <c r="A66" s="114" t="s">
        <v>442</v>
      </c>
      <c r="B66" s="114" t="s">
        <v>99</v>
      </c>
      <c r="C66" s="10">
        <v>1</v>
      </c>
      <c r="D66" s="111"/>
      <c r="E66" s="75">
        <f t="shared" si="0"/>
        <v>13.845</v>
      </c>
      <c r="F66" s="85">
        <f t="shared" si="4"/>
        <v>0</v>
      </c>
      <c r="G66" s="11"/>
      <c r="I66" s="11"/>
      <c r="J66" s="11"/>
      <c r="AM66" s="119">
        <f t="shared" si="2"/>
        <v>13.845</v>
      </c>
      <c r="AN66" s="70">
        <v>2.7</v>
      </c>
      <c r="AO66" s="68">
        <f t="shared" si="3"/>
        <v>37.3815</v>
      </c>
      <c r="AV66" s="121">
        <v>3</v>
      </c>
      <c r="AX66" s="120"/>
      <c r="AZ66" s="117">
        <v>21</v>
      </c>
    </row>
    <row r="67" spans="1:52" ht="24.75" customHeight="1">
      <c r="A67" s="114" t="s">
        <v>443</v>
      </c>
      <c r="B67" s="114" t="s">
        <v>99</v>
      </c>
      <c r="C67" s="10">
        <v>1</v>
      </c>
      <c r="D67" s="111"/>
      <c r="E67" s="75">
        <f t="shared" si="0"/>
        <v>4.615</v>
      </c>
      <c r="F67" s="85">
        <f t="shared" si="4"/>
        <v>0</v>
      </c>
      <c r="G67" s="11"/>
      <c r="I67" s="11"/>
      <c r="J67" s="11"/>
      <c r="AM67" s="119">
        <f t="shared" si="2"/>
        <v>4.615</v>
      </c>
      <c r="AN67" s="70">
        <v>1</v>
      </c>
      <c r="AO67" s="68">
        <f t="shared" si="3"/>
        <v>4.615</v>
      </c>
      <c r="AV67" s="121">
        <v>1</v>
      </c>
      <c r="AX67" s="120"/>
      <c r="AZ67" s="117">
        <v>7</v>
      </c>
    </row>
    <row r="68" spans="1:52" ht="24.75" customHeight="1">
      <c r="A68" s="114" t="s">
        <v>444</v>
      </c>
      <c r="B68" s="114" t="s">
        <v>99</v>
      </c>
      <c r="C68" s="10">
        <v>1</v>
      </c>
      <c r="D68" s="111"/>
      <c r="E68" s="75">
        <f aca="true" t="shared" si="5" ref="E68:E131">AV68*$AY$2</f>
        <v>46.150000000000006</v>
      </c>
      <c r="F68" s="85">
        <f t="shared" si="4"/>
        <v>0</v>
      </c>
      <c r="G68" s="11"/>
      <c r="I68" s="11"/>
      <c r="J68" s="11"/>
      <c r="AM68" s="119">
        <f aca="true" t="shared" si="6" ref="AM68:AM131">E68</f>
        <v>46.150000000000006</v>
      </c>
      <c r="AN68" s="70">
        <v>1</v>
      </c>
      <c r="AO68" s="68">
        <f aca="true" t="shared" si="7" ref="AO68:AO131">AN68*AM68</f>
        <v>46.150000000000006</v>
      </c>
      <c r="AV68" s="121">
        <v>10</v>
      </c>
      <c r="AX68" s="120"/>
      <c r="AZ68" s="117">
        <v>70</v>
      </c>
    </row>
    <row r="69" spans="1:52" ht="24.75" customHeight="1">
      <c r="A69" s="114" t="s">
        <v>445</v>
      </c>
      <c r="B69" s="114" t="s">
        <v>99</v>
      </c>
      <c r="C69" s="10">
        <v>1</v>
      </c>
      <c r="D69" s="111"/>
      <c r="E69" s="75">
        <f t="shared" si="5"/>
        <v>13.845</v>
      </c>
      <c r="F69" s="85">
        <f t="shared" si="4"/>
        <v>0</v>
      </c>
      <c r="G69" s="11"/>
      <c r="I69" s="11"/>
      <c r="J69" s="11"/>
      <c r="AM69" s="119">
        <f t="shared" si="6"/>
        <v>13.845</v>
      </c>
      <c r="AN69" s="70">
        <v>4.3</v>
      </c>
      <c r="AO69" s="68">
        <f t="shared" si="7"/>
        <v>59.533500000000004</v>
      </c>
      <c r="AV69" s="121">
        <v>3</v>
      </c>
      <c r="AX69" s="120"/>
      <c r="AZ69" s="117">
        <v>21</v>
      </c>
    </row>
    <row r="70" spans="1:52" ht="24.75" customHeight="1">
      <c r="A70" s="114" t="s">
        <v>446</v>
      </c>
      <c r="B70" s="114" t="s">
        <v>99</v>
      </c>
      <c r="C70" s="10">
        <v>1</v>
      </c>
      <c r="D70" s="111"/>
      <c r="E70" s="75">
        <f t="shared" si="5"/>
        <v>4.615</v>
      </c>
      <c r="F70" s="85">
        <f t="shared" si="4"/>
        <v>0</v>
      </c>
      <c r="G70" s="11"/>
      <c r="I70" s="11"/>
      <c r="J70" s="11"/>
      <c r="AM70" s="119">
        <f t="shared" si="6"/>
        <v>4.615</v>
      </c>
      <c r="AN70" s="70">
        <v>5.6</v>
      </c>
      <c r="AO70" s="68">
        <f t="shared" si="7"/>
        <v>25.844</v>
      </c>
      <c r="AV70" s="121">
        <v>1</v>
      </c>
      <c r="AX70" s="120"/>
      <c r="AZ70" s="117">
        <v>7</v>
      </c>
    </row>
    <row r="71" spans="1:52" ht="24.75" customHeight="1">
      <c r="A71" s="114" t="s">
        <v>447</v>
      </c>
      <c r="B71" s="114" t="s">
        <v>99</v>
      </c>
      <c r="C71" s="10">
        <v>1</v>
      </c>
      <c r="D71" s="111"/>
      <c r="E71" s="75">
        <f t="shared" si="5"/>
        <v>4.615</v>
      </c>
      <c r="F71" s="85">
        <f t="shared" si="4"/>
        <v>0</v>
      </c>
      <c r="G71" s="11"/>
      <c r="I71" s="11"/>
      <c r="J71" s="11"/>
      <c r="AM71" s="119">
        <f t="shared" si="6"/>
        <v>4.615</v>
      </c>
      <c r="AN71" s="70">
        <v>3.6</v>
      </c>
      <c r="AO71" s="68">
        <f t="shared" si="7"/>
        <v>16.614</v>
      </c>
      <c r="AV71" s="121">
        <v>1</v>
      </c>
      <c r="AX71" s="120"/>
      <c r="AZ71" s="117">
        <v>7</v>
      </c>
    </row>
    <row r="72" spans="1:52" ht="24.75" customHeight="1">
      <c r="A72" s="114" t="s">
        <v>448</v>
      </c>
      <c r="B72" s="114" t="s">
        <v>376</v>
      </c>
      <c r="C72" s="10">
        <v>1</v>
      </c>
      <c r="D72" s="111"/>
      <c r="E72" s="75">
        <f t="shared" si="5"/>
        <v>4.615</v>
      </c>
      <c r="F72" s="85">
        <f t="shared" si="4"/>
        <v>0</v>
      </c>
      <c r="G72" s="11"/>
      <c r="I72" s="11"/>
      <c r="J72" s="11"/>
      <c r="AM72" s="119">
        <f t="shared" si="6"/>
        <v>4.615</v>
      </c>
      <c r="AN72" s="70">
        <v>1.8</v>
      </c>
      <c r="AO72" s="68">
        <f t="shared" si="7"/>
        <v>8.307</v>
      </c>
      <c r="AV72" s="121">
        <v>1</v>
      </c>
      <c r="AX72" s="120"/>
      <c r="AZ72" s="117">
        <v>7</v>
      </c>
    </row>
    <row r="73" spans="1:52" ht="24.75" customHeight="1">
      <c r="A73" s="114" t="s">
        <v>449</v>
      </c>
      <c r="B73" s="114" t="s">
        <v>99</v>
      </c>
      <c r="C73" s="10">
        <v>1</v>
      </c>
      <c r="D73" s="111"/>
      <c r="E73" s="75">
        <f t="shared" si="5"/>
        <v>23.075000000000003</v>
      </c>
      <c r="F73" s="85">
        <f t="shared" si="4"/>
        <v>0</v>
      </c>
      <c r="G73" s="11"/>
      <c r="I73" s="11"/>
      <c r="J73" s="11"/>
      <c r="AM73" s="119">
        <f t="shared" si="6"/>
        <v>23.075000000000003</v>
      </c>
      <c r="AN73" s="70">
        <v>1.7</v>
      </c>
      <c r="AO73" s="68">
        <f t="shared" si="7"/>
        <v>39.227500000000006</v>
      </c>
      <c r="AV73" s="121">
        <v>5</v>
      </c>
      <c r="AX73" s="120"/>
      <c r="AZ73" s="117">
        <v>35</v>
      </c>
    </row>
    <row r="74" spans="1:52" ht="24.75" customHeight="1">
      <c r="A74" s="114" t="s">
        <v>450</v>
      </c>
      <c r="B74" s="114" t="s">
        <v>98</v>
      </c>
      <c r="C74" s="10">
        <v>1</v>
      </c>
      <c r="D74" s="111"/>
      <c r="E74" s="75">
        <f t="shared" si="5"/>
        <v>4.615</v>
      </c>
      <c r="F74" s="85">
        <f t="shared" si="4"/>
        <v>0</v>
      </c>
      <c r="G74" s="11"/>
      <c r="I74" s="11"/>
      <c r="J74" s="11"/>
      <c r="AM74" s="119">
        <f t="shared" si="6"/>
        <v>4.615</v>
      </c>
      <c r="AN74" s="70">
        <v>4.65</v>
      </c>
      <c r="AO74" s="68">
        <f t="shared" si="7"/>
        <v>21.459750000000003</v>
      </c>
      <c r="AV74" s="121">
        <v>1</v>
      </c>
      <c r="AX74" s="120"/>
      <c r="AZ74" s="117">
        <v>7</v>
      </c>
    </row>
    <row r="75" spans="1:52" ht="24.75" customHeight="1">
      <c r="A75" s="114" t="s">
        <v>451</v>
      </c>
      <c r="B75" s="114" t="s">
        <v>99</v>
      </c>
      <c r="C75" s="10">
        <v>1</v>
      </c>
      <c r="D75" s="111"/>
      <c r="E75" s="75">
        <f t="shared" si="5"/>
        <v>4.615</v>
      </c>
      <c r="F75" s="85">
        <f t="shared" si="4"/>
        <v>0</v>
      </c>
      <c r="G75" s="11"/>
      <c r="I75" s="11"/>
      <c r="J75" s="11"/>
      <c r="AM75" s="119">
        <f t="shared" si="6"/>
        <v>4.615</v>
      </c>
      <c r="AN75" s="70">
        <v>2.5</v>
      </c>
      <c r="AO75" s="68">
        <f t="shared" si="7"/>
        <v>11.537500000000001</v>
      </c>
      <c r="AV75" s="121">
        <v>1</v>
      </c>
      <c r="AX75" s="120"/>
      <c r="AZ75" s="117">
        <v>7</v>
      </c>
    </row>
    <row r="76" spans="1:52" ht="24.75" customHeight="1">
      <c r="A76" s="114" t="s">
        <v>452</v>
      </c>
      <c r="B76" s="114" t="s">
        <v>99</v>
      </c>
      <c r="C76" s="10">
        <v>1</v>
      </c>
      <c r="D76" s="111"/>
      <c r="E76" s="75">
        <f t="shared" si="5"/>
        <v>4.615</v>
      </c>
      <c r="F76" s="85">
        <f t="shared" si="4"/>
        <v>0</v>
      </c>
      <c r="G76" s="11"/>
      <c r="I76" s="11"/>
      <c r="J76" s="11"/>
      <c r="AM76" s="119">
        <f t="shared" si="6"/>
        <v>4.615</v>
      </c>
      <c r="AN76" s="70">
        <v>4.45</v>
      </c>
      <c r="AO76" s="68">
        <f t="shared" si="7"/>
        <v>20.53675</v>
      </c>
      <c r="AV76" s="121">
        <v>1</v>
      </c>
      <c r="AX76" s="120"/>
      <c r="AZ76" s="117">
        <v>7</v>
      </c>
    </row>
    <row r="77" spans="1:52" ht="24.75" customHeight="1">
      <c r="A77" s="114" t="s">
        <v>453</v>
      </c>
      <c r="B77" s="114" t="s">
        <v>99</v>
      </c>
      <c r="C77" s="10">
        <v>1</v>
      </c>
      <c r="D77" s="111"/>
      <c r="E77" s="75">
        <f t="shared" si="5"/>
        <v>4.615</v>
      </c>
      <c r="F77" s="85">
        <f t="shared" si="4"/>
        <v>0</v>
      </c>
      <c r="G77" s="11"/>
      <c r="I77" s="11"/>
      <c r="J77" s="11"/>
      <c r="AM77" s="119">
        <f t="shared" si="6"/>
        <v>4.615</v>
      </c>
      <c r="AN77" s="70">
        <v>4</v>
      </c>
      <c r="AO77" s="68">
        <f t="shared" si="7"/>
        <v>18.46</v>
      </c>
      <c r="AV77" s="121">
        <v>1</v>
      </c>
      <c r="AX77" s="120"/>
      <c r="AZ77" s="117">
        <v>7</v>
      </c>
    </row>
    <row r="78" spans="1:52" ht="24.75" customHeight="1">
      <c r="A78" s="114" t="s">
        <v>642</v>
      </c>
      <c r="B78" s="114" t="s">
        <v>99</v>
      </c>
      <c r="C78" s="10">
        <v>1</v>
      </c>
      <c r="D78" s="111"/>
      <c r="E78" s="75">
        <f t="shared" si="5"/>
        <v>461.5</v>
      </c>
      <c r="F78" s="85">
        <f t="shared" si="4"/>
        <v>0</v>
      </c>
      <c r="G78" s="11"/>
      <c r="I78" s="11"/>
      <c r="J78" s="11"/>
      <c r="AM78" s="119">
        <f t="shared" si="6"/>
        <v>461.5</v>
      </c>
      <c r="AN78" s="70">
        <v>0.95</v>
      </c>
      <c r="AO78" s="68">
        <f t="shared" si="7"/>
        <v>438.42499999999995</v>
      </c>
      <c r="AV78" s="121">
        <v>100</v>
      </c>
      <c r="AX78" s="120"/>
      <c r="AZ78" s="117">
        <v>700</v>
      </c>
    </row>
    <row r="79" spans="1:52" ht="24.75" customHeight="1">
      <c r="A79" s="114" t="s">
        <v>454</v>
      </c>
      <c r="B79" s="114" t="s">
        <v>98</v>
      </c>
      <c r="C79" s="10">
        <v>1</v>
      </c>
      <c r="D79" s="111"/>
      <c r="E79" s="75">
        <f t="shared" si="5"/>
        <v>4.615</v>
      </c>
      <c r="F79" s="85">
        <f t="shared" si="4"/>
        <v>0</v>
      </c>
      <c r="G79" s="11"/>
      <c r="I79" s="11"/>
      <c r="J79" s="11"/>
      <c r="AM79" s="119">
        <f t="shared" si="6"/>
        <v>4.615</v>
      </c>
      <c r="AN79" s="70">
        <v>2.7</v>
      </c>
      <c r="AO79" s="68">
        <f t="shared" si="7"/>
        <v>12.460500000000001</v>
      </c>
      <c r="AV79" s="121">
        <v>1</v>
      </c>
      <c r="AX79" s="120"/>
      <c r="AZ79" s="117">
        <v>7</v>
      </c>
    </row>
    <row r="80" spans="1:52" ht="24.75" customHeight="1">
      <c r="A80" s="114" t="s">
        <v>455</v>
      </c>
      <c r="B80" s="114" t="s">
        <v>99</v>
      </c>
      <c r="C80" s="10">
        <v>1</v>
      </c>
      <c r="D80" s="111"/>
      <c r="E80" s="75">
        <f t="shared" si="5"/>
        <v>230.75</v>
      </c>
      <c r="F80" s="85">
        <f t="shared" si="4"/>
        <v>0</v>
      </c>
      <c r="G80" s="11"/>
      <c r="I80" s="11"/>
      <c r="J80" s="11"/>
      <c r="AM80" s="119">
        <f t="shared" si="6"/>
        <v>230.75</v>
      </c>
      <c r="AN80" s="70">
        <v>0.13</v>
      </c>
      <c r="AO80" s="68">
        <f t="shared" si="7"/>
        <v>29.997500000000002</v>
      </c>
      <c r="AV80" s="121">
        <v>50</v>
      </c>
      <c r="AX80" s="120"/>
      <c r="AZ80" s="117">
        <v>350</v>
      </c>
    </row>
    <row r="81" spans="1:52" ht="24.75" customHeight="1">
      <c r="A81" s="114" t="s">
        <v>456</v>
      </c>
      <c r="B81" s="114" t="s">
        <v>99</v>
      </c>
      <c r="C81" s="10">
        <v>1</v>
      </c>
      <c r="D81" s="111"/>
      <c r="E81" s="75">
        <f t="shared" si="5"/>
        <v>92.30000000000001</v>
      </c>
      <c r="F81" s="85">
        <f t="shared" si="4"/>
        <v>0</v>
      </c>
      <c r="G81" s="11"/>
      <c r="I81" s="11"/>
      <c r="J81" s="11"/>
      <c r="AM81" s="119">
        <f t="shared" si="6"/>
        <v>92.30000000000001</v>
      </c>
      <c r="AN81" s="70">
        <v>0.9</v>
      </c>
      <c r="AO81" s="68">
        <f t="shared" si="7"/>
        <v>83.07000000000001</v>
      </c>
      <c r="AV81" s="121">
        <v>20</v>
      </c>
      <c r="AX81" s="120"/>
      <c r="AZ81" s="117">
        <v>140</v>
      </c>
    </row>
    <row r="82" spans="1:52" ht="24.75" customHeight="1">
      <c r="A82" s="114" t="s">
        <v>457</v>
      </c>
      <c r="B82" s="114" t="s">
        <v>99</v>
      </c>
      <c r="C82" s="10">
        <v>1</v>
      </c>
      <c r="D82" s="111"/>
      <c r="E82" s="75">
        <f t="shared" si="5"/>
        <v>4.615</v>
      </c>
      <c r="F82" s="85">
        <f t="shared" si="4"/>
        <v>0</v>
      </c>
      <c r="G82" s="11"/>
      <c r="I82" s="11"/>
      <c r="J82" s="11"/>
      <c r="AM82" s="119">
        <f t="shared" si="6"/>
        <v>4.615</v>
      </c>
      <c r="AN82" s="70">
        <v>2.5</v>
      </c>
      <c r="AO82" s="68">
        <f t="shared" si="7"/>
        <v>11.537500000000001</v>
      </c>
      <c r="AV82" s="121">
        <v>1</v>
      </c>
      <c r="AX82" s="120"/>
      <c r="AZ82" s="117">
        <v>7</v>
      </c>
    </row>
    <row r="83" spans="1:52" ht="24.75" customHeight="1">
      <c r="A83" s="114" t="s">
        <v>458</v>
      </c>
      <c r="B83" s="114" t="s">
        <v>98</v>
      </c>
      <c r="C83" s="10">
        <v>1</v>
      </c>
      <c r="D83" s="111"/>
      <c r="E83" s="75">
        <f t="shared" si="5"/>
        <v>4.615</v>
      </c>
      <c r="F83" s="85">
        <f aca="true" t="shared" si="8" ref="F83:F146">D83*E83</f>
        <v>0</v>
      </c>
      <c r="G83" s="11"/>
      <c r="I83" s="11"/>
      <c r="J83" s="11"/>
      <c r="AM83" s="119">
        <f t="shared" si="6"/>
        <v>4.615</v>
      </c>
      <c r="AN83" s="70">
        <v>12.3</v>
      </c>
      <c r="AO83" s="68">
        <f t="shared" si="7"/>
        <v>56.764500000000005</v>
      </c>
      <c r="AV83" s="121">
        <v>1</v>
      </c>
      <c r="AX83" s="120"/>
      <c r="AZ83" s="117">
        <v>7</v>
      </c>
    </row>
    <row r="84" spans="1:52" ht="24.75" customHeight="1">
      <c r="A84" s="114" t="s">
        <v>459</v>
      </c>
      <c r="B84" s="114" t="s">
        <v>98</v>
      </c>
      <c r="C84" s="10">
        <v>1</v>
      </c>
      <c r="D84" s="111"/>
      <c r="E84" s="75">
        <f t="shared" si="5"/>
        <v>4.615</v>
      </c>
      <c r="F84" s="85">
        <f t="shared" si="8"/>
        <v>0</v>
      </c>
      <c r="G84" s="11"/>
      <c r="I84" s="11"/>
      <c r="J84" s="11"/>
      <c r="AM84" s="119">
        <f t="shared" si="6"/>
        <v>4.615</v>
      </c>
      <c r="AN84" s="70">
        <v>10</v>
      </c>
      <c r="AO84" s="68">
        <f t="shared" si="7"/>
        <v>46.150000000000006</v>
      </c>
      <c r="AV84" s="121">
        <v>1</v>
      </c>
      <c r="AX84" s="120"/>
      <c r="AZ84" s="117">
        <v>7</v>
      </c>
    </row>
    <row r="85" spans="1:52" ht="24.75" customHeight="1">
      <c r="A85" s="114" t="s">
        <v>460</v>
      </c>
      <c r="B85" s="114" t="s">
        <v>98</v>
      </c>
      <c r="C85" s="10">
        <v>1</v>
      </c>
      <c r="D85" s="111"/>
      <c r="E85" s="75">
        <f t="shared" si="5"/>
        <v>4.615</v>
      </c>
      <c r="F85" s="85">
        <f t="shared" si="8"/>
        <v>0</v>
      </c>
      <c r="G85" s="11"/>
      <c r="I85" s="11"/>
      <c r="J85" s="11"/>
      <c r="AM85" s="119">
        <f t="shared" si="6"/>
        <v>4.615</v>
      </c>
      <c r="AN85" s="70">
        <v>8.5</v>
      </c>
      <c r="AO85" s="68">
        <f t="shared" si="7"/>
        <v>39.2275</v>
      </c>
      <c r="AV85" s="121">
        <v>1</v>
      </c>
      <c r="AX85" s="120"/>
      <c r="AZ85" s="117">
        <v>7</v>
      </c>
    </row>
    <row r="86" spans="1:52" ht="24.75" customHeight="1">
      <c r="A86" s="114" t="s">
        <v>461</v>
      </c>
      <c r="B86" s="114" t="s">
        <v>98</v>
      </c>
      <c r="C86" s="10">
        <v>1</v>
      </c>
      <c r="D86" s="111"/>
      <c r="E86" s="75">
        <f t="shared" si="5"/>
        <v>4.615</v>
      </c>
      <c r="F86" s="85">
        <f t="shared" si="8"/>
        <v>0</v>
      </c>
      <c r="G86" s="11"/>
      <c r="I86" s="11"/>
      <c r="J86" s="11"/>
      <c r="AM86" s="119">
        <f t="shared" si="6"/>
        <v>4.615</v>
      </c>
      <c r="AN86" s="70">
        <v>7.8</v>
      </c>
      <c r="AO86" s="68">
        <f t="shared" si="7"/>
        <v>35.997</v>
      </c>
      <c r="AV86" s="121">
        <v>1</v>
      </c>
      <c r="AX86" s="120"/>
      <c r="AZ86" s="117">
        <v>7</v>
      </c>
    </row>
    <row r="87" spans="1:52" ht="24.75" customHeight="1">
      <c r="A87" s="114" t="s">
        <v>462</v>
      </c>
      <c r="B87" s="114" t="s">
        <v>98</v>
      </c>
      <c r="C87" s="10">
        <v>1</v>
      </c>
      <c r="D87" s="111"/>
      <c r="E87" s="75">
        <f t="shared" si="5"/>
        <v>13.845</v>
      </c>
      <c r="F87" s="85">
        <f t="shared" si="8"/>
        <v>0</v>
      </c>
      <c r="G87" s="11"/>
      <c r="I87" s="11"/>
      <c r="J87" s="11"/>
      <c r="AM87" s="119">
        <f t="shared" si="6"/>
        <v>13.845</v>
      </c>
      <c r="AN87" s="70">
        <v>10.1</v>
      </c>
      <c r="AO87" s="68">
        <f>AN87*AM87</f>
        <v>139.8345</v>
      </c>
      <c r="AV87" s="121">
        <v>3</v>
      </c>
      <c r="AX87" s="120"/>
      <c r="AZ87" s="117">
        <v>21</v>
      </c>
    </row>
    <row r="88" spans="1:52" ht="24.75" customHeight="1">
      <c r="A88" s="114" t="s">
        <v>463</v>
      </c>
      <c r="B88" s="114" t="s">
        <v>98</v>
      </c>
      <c r="C88" s="10">
        <v>1</v>
      </c>
      <c r="D88" s="111"/>
      <c r="E88" s="75">
        <f t="shared" si="5"/>
        <v>4.615</v>
      </c>
      <c r="F88" s="85">
        <f t="shared" si="8"/>
        <v>0</v>
      </c>
      <c r="G88" s="11"/>
      <c r="I88" s="11"/>
      <c r="J88" s="11"/>
      <c r="AM88" s="119">
        <f t="shared" si="6"/>
        <v>4.615</v>
      </c>
      <c r="AN88" s="70">
        <v>8.5</v>
      </c>
      <c r="AO88" s="68">
        <f t="shared" si="7"/>
        <v>39.2275</v>
      </c>
      <c r="AV88" s="121">
        <v>1</v>
      </c>
      <c r="AX88" s="120"/>
      <c r="AZ88" s="117">
        <v>7</v>
      </c>
    </row>
    <row r="89" spans="1:52" ht="24.75" customHeight="1">
      <c r="A89" s="114" t="s">
        <v>464</v>
      </c>
      <c r="B89" s="114" t="s">
        <v>99</v>
      </c>
      <c r="C89" s="10">
        <v>1</v>
      </c>
      <c r="D89" s="111"/>
      <c r="E89" s="75">
        <f t="shared" si="5"/>
        <v>18.46</v>
      </c>
      <c r="F89" s="85">
        <f t="shared" si="8"/>
        <v>0</v>
      </c>
      <c r="G89" s="11"/>
      <c r="I89" s="11"/>
      <c r="J89" s="11"/>
      <c r="AM89" s="119">
        <f t="shared" si="6"/>
        <v>18.46</v>
      </c>
      <c r="AN89" s="70">
        <v>2</v>
      </c>
      <c r="AO89" s="68">
        <f t="shared" si="7"/>
        <v>36.92</v>
      </c>
      <c r="AV89" s="121">
        <v>4</v>
      </c>
      <c r="AX89" s="120"/>
      <c r="AZ89" s="117">
        <v>28</v>
      </c>
    </row>
    <row r="90" spans="1:52" ht="24.75" customHeight="1">
      <c r="A90" s="114" t="s">
        <v>465</v>
      </c>
      <c r="B90" s="114" t="s">
        <v>98</v>
      </c>
      <c r="C90" s="10">
        <v>1</v>
      </c>
      <c r="D90" s="111"/>
      <c r="E90" s="75">
        <f t="shared" si="5"/>
        <v>23.075000000000003</v>
      </c>
      <c r="F90" s="85">
        <f t="shared" si="8"/>
        <v>0</v>
      </c>
      <c r="G90" s="11"/>
      <c r="I90" s="11"/>
      <c r="J90" s="11"/>
      <c r="AM90" s="119">
        <f t="shared" si="6"/>
        <v>23.075000000000003</v>
      </c>
      <c r="AN90" s="70">
        <v>12.3</v>
      </c>
      <c r="AO90" s="68">
        <f t="shared" si="7"/>
        <v>283.82250000000005</v>
      </c>
      <c r="AV90" s="121">
        <v>5</v>
      </c>
      <c r="AX90" s="120"/>
      <c r="AZ90" s="117">
        <v>35</v>
      </c>
    </row>
    <row r="91" spans="1:52" ht="24.75" customHeight="1">
      <c r="A91" s="114" t="s">
        <v>466</v>
      </c>
      <c r="B91" s="114" t="s">
        <v>98</v>
      </c>
      <c r="C91" s="10">
        <v>1</v>
      </c>
      <c r="D91" s="111"/>
      <c r="E91" s="75">
        <f t="shared" si="5"/>
        <v>9.23</v>
      </c>
      <c r="F91" s="85">
        <f t="shared" si="8"/>
        <v>0</v>
      </c>
      <c r="G91" s="11"/>
      <c r="I91" s="11"/>
      <c r="J91" s="11"/>
      <c r="AM91" s="119">
        <f t="shared" si="6"/>
        <v>9.23</v>
      </c>
      <c r="AN91" s="70">
        <v>13.5</v>
      </c>
      <c r="AO91" s="68">
        <f t="shared" si="7"/>
        <v>124.605</v>
      </c>
      <c r="AV91" s="121">
        <v>2</v>
      </c>
      <c r="AX91" s="120"/>
      <c r="AZ91" s="117">
        <v>14</v>
      </c>
    </row>
    <row r="92" spans="1:52" ht="24.75" customHeight="1">
      <c r="A92" s="114" t="s">
        <v>467</v>
      </c>
      <c r="B92" s="114" t="s">
        <v>98</v>
      </c>
      <c r="C92" s="10">
        <v>1</v>
      </c>
      <c r="D92" s="111"/>
      <c r="E92" s="75">
        <f t="shared" si="5"/>
        <v>4.615</v>
      </c>
      <c r="F92" s="85">
        <f t="shared" si="8"/>
        <v>0</v>
      </c>
      <c r="G92" s="11"/>
      <c r="I92" s="11"/>
      <c r="J92" s="11"/>
      <c r="AM92" s="119">
        <f t="shared" si="6"/>
        <v>4.615</v>
      </c>
      <c r="AN92" s="70">
        <v>15.4</v>
      </c>
      <c r="AO92" s="68">
        <f t="shared" si="7"/>
        <v>71.071</v>
      </c>
      <c r="AV92" s="121">
        <v>1</v>
      </c>
      <c r="AX92" s="120"/>
      <c r="AZ92" s="117">
        <v>7</v>
      </c>
    </row>
    <row r="93" spans="1:52" ht="24.75" customHeight="1">
      <c r="A93" s="114" t="s">
        <v>468</v>
      </c>
      <c r="B93" s="114" t="s">
        <v>98</v>
      </c>
      <c r="C93" s="10">
        <v>1</v>
      </c>
      <c r="D93" s="111"/>
      <c r="E93" s="75">
        <f t="shared" si="5"/>
        <v>4.615</v>
      </c>
      <c r="F93" s="85">
        <f t="shared" si="8"/>
        <v>0</v>
      </c>
      <c r="G93" s="11"/>
      <c r="I93" s="11"/>
      <c r="J93" s="11"/>
      <c r="AM93" s="119">
        <f t="shared" si="6"/>
        <v>4.615</v>
      </c>
      <c r="AN93" s="70">
        <v>7.2</v>
      </c>
      <c r="AO93" s="68">
        <f t="shared" si="7"/>
        <v>33.228</v>
      </c>
      <c r="AV93" s="121">
        <v>1</v>
      </c>
      <c r="AX93" s="120"/>
      <c r="AZ93" s="117">
        <v>7</v>
      </c>
    </row>
    <row r="94" spans="1:52" ht="24.75" customHeight="1">
      <c r="A94" s="114" t="s">
        <v>469</v>
      </c>
      <c r="B94" s="114" t="s">
        <v>98</v>
      </c>
      <c r="C94" s="10">
        <v>1</v>
      </c>
      <c r="D94" s="111"/>
      <c r="E94" s="75">
        <f t="shared" si="5"/>
        <v>4.615</v>
      </c>
      <c r="F94" s="85">
        <f t="shared" si="8"/>
        <v>0</v>
      </c>
      <c r="G94" s="11"/>
      <c r="I94" s="11"/>
      <c r="J94" s="11"/>
      <c r="AM94" s="119">
        <f t="shared" si="6"/>
        <v>4.615</v>
      </c>
      <c r="AN94" s="70">
        <v>8</v>
      </c>
      <c r="AO94" s="68">
        <f t="shared" si="7"/>
        <v>36.92</v>
      </c>
      <c r="AV94" s="121">
        <v>1</v>
      </c>
      <c r="AX94" s="120"/>
      <c r="AZ94" s="117">
        <v>7</v>
      </c>
    </row>
    <row r="95" spans="1:52" ht="24.75" customHeight="1">
      <c r="A95" s="114" t="s">
        <v>470</v>
      </c>
      <c r="B95" s="114" t="s">
        <v>99</v>
      </c>
      <c r="C95" s="10">
        <v>1</v>
      </c>
      <c r="D95" s="111"/>
      <c r="E95" s="75">
        <f t="shared" si="5"/>
        <v>9.23</v>
      </c>
      <c r="F95" s="85">
        <f t="shared" si="8"/>
        <v>0</v>
      </c>
      <c r="G95" s="11"/>
      <c r="I95" s="11"/>
      <c r="J95" s="11"/>
      <c r="AM95" s="119">
        <f t="shared" si="6"/>
        <v>9.23</v>
      </c>
      <c r="AN95" s="70">
        <v>10.3</v>
      </c>
      <c r="AO95" s="68">
        <f t="shared" si="7"/>
        <v>95.06900000000002</v>
      </c>
      <c r="AV95" s="121">
        <v>2</v>
      </c>
      <c r="AX95" s="120"/>
      <c r="AZ95" s="117">
        <v>14</v>
      </c>
    </row>
    <row r="96" spans="1:52" ht="24.75" customHeight="1">
      <c r="A96" s="114" t="s">
        <v>471</v>
      </c>
      <c r="B96" s="114" t="s">
        <v>99</v>
      </c>
      <c r="C96" s="10">
        <v>1</v>
      </c>
      <c r="D96" s="111"/>
      <c r="E96" s="75">
        <f t="shared" si="5"/>
        <v>9.23</v>
      </c>
      <c r="F96" s="85">
        <f t="shared" si="8"/>
        <v>0</v>
      </c>
      <c r="G96" s="11"/>
      <c r="I96" s="11"/>
      <c r="J96" s="11"/>
      <c r="AM96" s="119">
        <f t="shared" si="6"/>
        <v>9.23</v>
      </c>
      <c r="AN96" s="70">
        <v>1.95</v>
      </c>
      <c r="AO96" s="68">
        <f t="shared" si="7"/>
        <v>17.9985</v>
      </c>
      <c r="AV96" s="121">
        <v>2</v>
      </c>
      <c r="AX96" s="120"/>
      <c r="AZ96" s="117">
        <v>14</v>
      </c>
    </row>
    <row r="97" spans="1:52" ht="24.75" customHeight="1">
      <c r="A97" s="114" t="s">
        <v>472</v>
      </c>
      <c r="B97" s="114" t="s">
        <v>99</v>
      </c>
      <c r="C97" s="10">
        <v>1</v>
      </c>
      <c r="D97" s="111"/>
      <c r="E97" s="75">
        <f t="shared" si="5"/>
        <v>23.075000000000003</v>
      </c>
      <c r="F97" s="85">
        <f t="shared" si="8"/>
        <v>0</v>
      </c>
      <c r="G97" s="11"/>
      <c r="I97" s="11"/>
      <c r="J97" s="11"/>
      <c r="AM97" s="119">
        <f t="shared" si="6"/>
        <v>23.075000000000003</v>
      </c>
      <c r="AN97" s="70">
        <v>2.15</v>
      </c>
      <c r="AO97" s="68">
        <f t="shared" si="7"/>
        <v>49.611250000000005</v>
      </c>
      <c r="AV97" s="121">
        <v>5</v>
      </c>
      <c r="AX97" s="120"/>
      <c r="AZ97" s="117">
        <v>35</v>
      </c>
    </row>
    <row r="98" spans="1:52" ht="24.75" customHeight="1">
      <c r="A98" s="114" t="s">
        <v>473</v>
      </c>
      <c r="B98" s="114" t="s">
        <v>98</v>
      </c>
      <c r="C98" s="10">
        <v>1</v>
      </c>
      <c r="E98" s="75">
        <f t="shared" si="5"/>
        <v>23.075000000000003</v>
      </c>
      <c r="F98" s="85">
        <f t="shared" si="8"/>
        <v>0</v>
      </c>
      <c r="G98" s="11"/>
      <c r="I98" s="11"/>
      <c r="J98" s="11"/>
      <c r="AM98" s="119">
        <f t="shared" si="6"/>
        <v>23.075000000000003</v>
      </c>
      <c r="AN98" s="122">
        <v>13.84</v>
      </c>
      <c r="AO98" s="68">
        <f t="shared" si="7"/>
        <v>319.35800000000006</v>
      </c>
      <c r="AV98" s="121">
        <v>5</v>
      </c>
      <c r="AX98" s="120"/>
      <c r="AZ98" s="117">
        <v>35</v>
      </c>
    </row>
    <row r="99" spans="1:52" ht="24.75" customHeight="1">
      <c r="A99" s="114" t="s">
        <v>474</v>
      </c>
      <c r="B99" s="114" t="s">
        <v>99</v>
      </c>
      <c r="C99" s="10">
        <v>1</v>
      </c>
      <c r="E99" s="75">
        <f t="shared" si="5"/>
        <v>9.23</v>
      </c>
      <c r="F99" s="85">
        <f t="shared" si="8"/>
        <v>0</v>
      </c>
      <c r="G99" s="11"/>
      <c r="I99" s="11"/>
      <c r="J99" s="11"/>
      <c r="AM99" s="119">
        <f t="shared" si="6"/>
        <v>9.23</v>
      </c>
      <c r="AN99" s="122">
        <v>2</v>
      </c>
      <c r="AO99" s="68">
        <f t="shared" si="7"/>
        <v>18.46</v>
      </c>
      <c r="AV99" s="121">
        <v>2</v>
      </c>
      <c r="AX99" s="120"/>
      <c r="AZ99" s="117">
        <v>14</v>
      </c>
    </row>
    <row r="100" spans="1:52" ht="24.75" customHeight="1">
      <c r="A100" s="114" t="s">
        <v>475</v>
      </c>
      <c r="B100" s="114" t="s">
        <v>98</v>
      </c>
      <c r="C100" s="10">
        <v>1</v>
      </c>
      <c r="E100" s="75">
        <f t="shared" si="5"/>
        <v>4.615</v>
      </c>
      <c r="F100" s="85">
        <f t="shared" si="8"/>
        <v>0</v>
      </c>
      <c r="G100" s="11"/>
      <c r="I100" s="11"/>
      <c r="J100" s="11"/>
      <c r="AM100" s="119">
        <f t="shared" si="6"/>
        <v>4.615</v>
      </c>
      <c r="AN100" s="122">
        <v>7</v>
      </c>
      <c r="AO100" s="68">
        <f t="shared" si="7"/>
        <v>32.305</v>
      </c>
      <c r="AV100" s="121">
        <v>1</v>
      </c>
      <c r="AX100" s="120"/>
      <c r="AZ100" s="117">
        <v>7</v>
      </c>
    </row>
    <row r="101" spans="1:52" ht="24.75" customHeight="1">
      <c r="A101" s="114" t="s">
        <v>476</v>
      </c>
      <c r="B101" s="114" t="s">
        <v>98</v>
      </c>
      <c r="C101" s="10">
        <v>1</v>
      </c>
      <c r="E101" s="75">
        <f t="shared" si="5"/>
        <v>4.615</v>
      </c>
      <c r="F101" s="85">
        <f t="shared" si="8"/>
        <v>0</v>
      </c>
      <c r="G101" s="11"/>
      <c r="I101" s="11"/>
      <c r="J101" s="11"/>
      <c r="AM101" s="119">
        <f t="shared" si="6"/>
        <v>4.615</v>
      </c>
      <c r="AN101" s="122">
        <v>32.5</v>
      </c>
      <c r="AO101" s="68">
        <f t="shared" si="7"/>
        <v>149.9875</v>
      </c>
      <c r="AV101" s="121">
        <v>1</v>
      </c>
      <c r="AX101" s="120"/>
      <c r="AZ101" s="117">
        <v>7</v>
      </c>
    </row>
    <row r="102" spans="1:52" ht="24.75" customHeight="1">
      <c r="A102" s="114" t="s">
        <v>477</v>
      </c>
      <c r="B102" s="114" t="s">
        <v>98</v>
      </c>
      <c r="C102" s="10">
        <v>1</v>
      </c>
      <c r="E102" s="75">
        <f t="shared" si="5"/>
        <v>9.23</v>
      </c>
      <c r="F102" s="85">
        <f t="shared" si="8"/>
        <v>0</v>
      </c>
      <c r="G102" s="11"/>
      <c r="I102" s="11"/>
      <c r="J102" s="11"/>
      <c r="AM102" s="119">
        <f t="shared" si="6"/>
        <v>9.23</v>
      </c>
      <c r="AN102" s="122">
        <v>8.9</v>
      </c>
      <c r="AO102" s="68">
        <f t="shared" si="7"/>
        <v>82.147</v>
      </c>
      <c r="AV102" s="121">
        <v>2</v>
      </c>
      <c r="AX102" s="120"/>
      <c r="AZ102" s="117">
        <v>14</v>
      </c>
    </row>
    <row r="103" spans="1:52" ht="24.75" customHeight="1">
      <c r="A103" s="114" t="s">
        <v>478</v>
      </c>
      <c r="B103" s="114" t="s">
        <v>99</v>
      </c>
      <c r="C103" s="10">
        <v>1</v>
      </c>
      <c r="E103" s="75">
        <f t="shared" si="5"/>
        <v>4.615</v>
      </c>
      <c r="F103" s="85">
        <f t="shared" si="8"/>
        <v>0</v>
      </c>
      <c r="AM103" s="119">
        <f t="shared" si="6"/>
        <v>4.615</v>
      </c>
      <c r="AN103" s="122">
        <v>1.63</v>
      </c>
      <c r="AO103" s="68">
        <f t="shared" si="7"/>
        <v>7.52245</v>
      </c>
      <c r="AV103" s="121">
        <v>1</v>
      </c>
      <c r="AX103" s="120"/>
      <c r="AZ103" s="117">
        <v>7</v>
      </c>
    </row>
    <row r="104" spans="1:52" ht="24.75" customHeight="1">
      <c r="A104" s="114" t="s">
        <v>479</v>
      </c>
      <c r="B104" s="114" t="s">
        <v>99</v>
      </c>
      <c r="C104" s="10">
        <v>1</v>
      </c>
      <c r="E104" s="75">
        <f t="shared" si="5"/>
        <v>4.615</v>
      </c>
      <c r="F104" s="85">
        <f t="shared" si="8"/>
        <v>0</v>
      </c>
      <c r="AM104" s="119">
        <f t="shared" si="6"/>
        <v>4.615</v>
      </c>
      <c r="AN104" s="122">
        <v>3.45</v>
      </c>
      <c r="AO104" s="68">
        <f t="shared" si="7"/>
        <v>15.921750000000001</v>
      </c>
      <c r="AV104" s="121">
        <v>1</v>
      </c>
      <c r="AX104" s="120"/>
      <c r="AZ104" s="117">
        <v>7</v>
      </c>
    </row>
    <row r="105" spans="1:52" ht="24.75" customHeight="1">
      <c r="A105" s="114" t="s">
        <v>480</v>
      </c>
      <c r="B105" s="114" t="s">
        <v>98</v>
      </c>
      <c r="C105" s="10">
        <v>1</v>
      </c>
      <c r="E105" s="75">
        <f t="shared" si="5"/>
        <v>4.615</v>
      </c>
      <c r="F105" s="85">
        <f t="shared" si="8"/>
        <v>0</v>
      </c>
      <c r="AM105" s="119">
        <f t="shared" si="6"/>
        <v>4.615</v>
      </c>
      <c r="AN105" s="122">
        <v>13.1</v>
      </c>
      <c r="AO105" s="68">
        <f t="shared" si="7"/>
        <v>60.4565</v>
      </c>
      <c r="AV105" s="121">
        <v>1</v>
      </c>
      <c r="AX105" s="120"/>
      <c r="AZ105" s="117">
        <v>7</v>
      </c>
    </row>
    <row r="106" spans="1:52" ht="24.75" customHeight="1">
      <c r="A106" s="114" t="s">
        <v>481</v>
      </c>
      <c r="B106" s="114" t="s">
        <v>98</v>
      </c>
      <c r="C106" s="10">
        <v>1</v>
      </c>
      <c r="E106" s="75">
        <f t="shared" si="5"/>
        <v>9.23</v>
      </c>
      <c r="F106" s="85">
        <f t="shared" si="8"/>
        <v>0</v>
      </c>
      <c r="AM106" s="119">
        <f t="shared" si="6"/>
        <v>9.23</v>
      </c>
      <c r="AN106" s="122">
        <v>12.6</v>
      </c>
      <c r="AO106" s="68">
        <f t="shared" si="7"/>
        <v>116.298</v>
      </c>
      <c r="AV106" s="121">
        <v>2</v>
      </c>
      <c r="AX106" s="120"/>
      <c r="AZ106" s="117">
        <v>14</v>
      </c>
    </row>
    <row r="107" spans="1:52" ht="24.75" customHeight="1">
      <c r="A107" s="114" t="s">
        <v>482</v>
      </c>
      <c r="B107" s="114" t="s">
        <v>98</v>
      </c>
      <c r="C107" s="10">
        <v>1</v>
      </c>
      <c r="E107" s="75">
        <f t="shared" si="5"/>
        <v>9.23</v>
      </c>
      <c r="F107" s="85">
        <f t="shared" si="8"/>
        <v>0</v>
      </c>
      <c r="AM107" s="119">
        <f t="shared" si="6"/>
        <v>9.23</v>
      </c>
      <c r="AN107" s="122">
        <v>33.6</v>
      </c>
      <c r="AO107" s="68">
        <f t="shared" si="7"/>
        <v>310.12800000000004</v>
      </c>
      <c r="AV107" s="121">
        <v>2</v>
      </c>
      <c r="AX107" s="120"/>
      <c r="AZ107" s="117">
        <v>14</v>
      </c>
    </row>
    <row r="108" spans="1:52" ht="24.75" customHeight="1">
      <c r="A108" s="114" t="s">
        <v>483</v>
      </c>
      <c r="B108" s="114" t="s">
        <v>99</v>
      </c>
      <c r="C108" s="10">
        <v>1</v>
      </c>
      <c r="E108" s="75">
        <f t="shared" si="5"/>
        <v>23.075000000000003</v>
      </c>
      <c r="F108" s="85">
        <f t="shared" si="8"/>
        <v>0</v>
      </c>
      <c r="AM108" s="119">
        <f t="shared" si="6"/>
        <v>23.075000000000003</v>
      </c>
      <c r="AN108" s="122">
        <v>1.15</v>
      </c>
      <c r="AO108" s="68">
        <f t="shared" si="7"/>
        <v>26.536250000000003</v>
      </c>
      <c r="AV108" s="121">
        <v>5</v>
      </c>
      <c r="AX108" s="120"/>
      <c r="AZ108" s="117">
        <v>35</v>
      </c>
    </row>
    <row r="109" spans="1:52" ht="24.75" customHeight="1">
      <c r="A109" s="114" t="s">
        <v>484</v>
      </c>
      <c r="B109" s="114" t="s">
        <v>99</v>
      </c>
      <c r="C109" s="10">
        <v>1</v>
      </c>
      <c r="E109" s="75">
        <f t="shared" si="5"/>
        <v>9.23</v>
      </c>
      <c r="F109" s="85">
        <f t="shared" si="8"/>
        <v>0</v>
      </c>
      <c r="AM109" s="119">
        <f t="shared" si="6"/>
        <v>9.23</v>
      </c>
      <c r="AN109" s="122">
        <v>1.72</v>
      </c>
      <c r="AO109" s="68">
        <f t="shared" si="7"/>
        <v>15.8756</v>
      </c>
      <c r="AV109" s="121">
        <v>2</v>
      </c>
      <c r="AX109" s="120"/>
      <c r="AZ109" s="117">
        <v>14</v>
      </c>
    </row>
    <row r="110" spans="1:52" ht="24.75" customHeight="1">
      <c r="A110" s="114" t="s">
        <v>485</v>
      </c>
      <c r="B110" s="114" t="s">
        <v>99</v>
      </c>
      <c r="C110" s="10">
        <v>1</v>
      </c>
      <c r="E110" s="75">
        <f t="shared" si="5"/>
        <v>9.23</v>
      </c>
      <c r="F110" s="85">
        <f t="shared" si="8"/>
        <v>0</v>
      </c>
      <c r="AM110" s="119">
        <f t="shared" si="6"/>
        <v>9.23</v>
      </c>
      <c r="AN110" s="122">
        <v>2.63</v>
      </c>
      <c r="AO110" s="68">
        <f t="shared" si="7"/>
        <v>24.2749</v>
      </c>
      <c r="AV110" s="121">
        <v>2</v>
      </c>
      <c r="AX110" s="120"/>
      <c r="AZ110" s="117">
        <v>14</v>
      </c>
    </row>
    <row r="111" spans="1:52" ht="24.75" customHeight="1">
      <c r="A111" s="114" t="s">
        <v>486</v>
      </c>
      <c r="B111" s="114" t="s">
        <v>98</v>
      </c>
      <c r="C111" s="10">
        <v>1</v>
      </c>
      <c r="E111" s="75">
        <f t="shared" si="5"/>
        <v>4.615</v>
      </c>
      <c r="F111" s="85">
        <f t="shared" si="8"/>
        <v>0</v>
      </c>
      <c r="AM111" s="119">
        <f t="shared" si="6"/>
        <v>4.615</v>
      </c>
      <c r="AN111" s="122">
        <v>8.9</v>
      </c>
      <c r="AO111" s="68">
        <f t="shared" si="7"/>
        <v>41.0735</v>
      </c>
      <c r="AV111" s="121">
        <v>1</v>
      </c>
      <c r="AX111" s="120"/>
      <c r="AZ111" s="117">
        <v>7</v>
      </c>
    </row>
    <row r="112" spans="1:52" ht="24.75" customHeight="1">
      <c r="A112" s="114" t="s">
        <v>487</v>
      </c>
      <c r="B112" s="114" t="s">
        <v>99</v>
      </c>
      <c r="C112" s="10">
        <v>1</v>
      </c>
      <c r="E112" s="75">
        <f t="shared" si="5"/>
        <v>23.075000000000003</v>
      </c>
      <c r="F112" s="85">
        <f t="shared" si="8"/>
        <v>0</v>
      </c>
      <c r="AM112" s="119">
        <f t="shared" si="6"/>
        <v>23.075000000000003</v>
      </c>
      <c r="AN112" s="122">
        <v>1.63</v>
      </c>
      <c r="AO112" s="68">
        <f t="shared" si="7"/>
        <v>37.61225</v>
      </c>
      <c r="AV112" s="121">
        <v>5</v>
      </c>
      <c r="AX112" s="120"/>
      <c r="AZ112" s="117">
        <v>35</v>
      </c>
    </row>
    <row r="113" spans="1:52" ht="24.75" customHeight="1">
      <c r="A113" s="114" t="s">
        <v>488</v>
      </c>
      <c r="B113" s="114" t="s">
        <v>99</v>
      </c>
      <c r="C113" s="10">
        <v>1</v>
      </c>
      <c r="E113" s="75">
        <f t="shared" si="5"/>
        <v>4.615</v>
      </c>
      <c r="F113" s="85">
        <f t="shared" si="8"/>
        <v>0</v>
      </c>
      <c r="AM113" s="119">
        <f t="shared" si="6"/>
        <v>4.615</v>
      </c>
      <c r="AN113" s="122">
        <v>1.53</v>
      </c>
      <c r="AO113" s="68">
        <f t="shared" si="7"/>
        <v>7.06095</v>
      </c>
      <c r="AV113" s="121">
        <v>1</v>
      </c>
      <c r="AX113" s="120"/>
      <c r="AZ113" s="117">
        <v>7</v>
      </c>
    </row>
    <row r="114" spans="1:52" ht="24.75" customHeight="1">
      <c r="A114" s="114" t="s">
        <v>489</v>
      </c>
      <c r="B114" s="114" t="s">
        <v>99</v>
      </c>
      <c r="C114" s="10">
        <v>1</v>
      </c>
      <c r="E114" s="75">
        <f t="shared" si="5"/>
        <v>9.23</v>
      </c>
      <c r="F114" s="85">
        <f t="shared" si="8"/>
        <v>0</v>
      </c>
      <c r="AM114" s="119">
        <f t="shared" si="6"/>
        <v>9.23</v>
      </c>
      <c r="AN114" s="122">
        <v>0.86</v>
      </c>
      <c r="AO114" s="68">
        <f t="shared" si="7"/>
        <v>7.9378</v>
      </c>
      <c r="AV114" s="121">
        <v>2</v>
      </c>
      <c r="AX114" s="120"/>
      <c r="AZ114" s="117">
        <v>14</v>
      </c>
    </row>
    <row r="115" spans="1:52" ht="24.75" customHeight="1">
      <c r="A115" s="114" t="s">
        <v>490</v>
      </c>
      <c r="B115" s="114" t="s">
        <v>99</v>
      </c>
      <c r="C115" s="10">
        <v>1</v>
      </c>
      <c r="E115" s="75">
        <f t="shared" si="5"/>
        <v>4.615</v>
      </c>
      <c r="F115" s="85">
        <f t="shared" si="8"/>
        <v>0</v>
      </c>
      <c r="AM115" s="119">
        <f t="shared" si="6"/>
        <v>4.615</v>
      </c>
      <c r="AN115" s="122">
        <v>1</v>
      </c>
      <c r="AO115" s="68">
        <f t="shared" si="7"/>
        <v>4.615</v>
      </c>
      <c r="AV115" s="121">
        <v>1</v>
      </c>
      <c r="AX115" s="120"/>
      <c r="AZ115" s="117">
        <v>7</v>
      </c>
    </row>
    <row r="116" spans="1:52" ht="24.75" customHeight="1">
      <c r="A116" s="114" t="s">
        <v>491</v>
      </c>
      <c r="B116" s="114" t="s">
        <v>99</v>
      </c>
      <c r="C116" s="10">
        <v>1</v>
      </c>
      <c r="E116" s="75">
        <f t="shared" si="5"/>
        <v>23.075000000000003</v>
      </c>
      <c r="F116" s="85">
        <f t="shared" si="8"/>
        <v>0</v>
      </c>
      <c r="AM116" s="119">
        <f t="shared" si="6"/>
        <v>23.075000000000003</v>
      </c>
      <c r="AN116" s="122">
        <v>1.05</v>
      </c>
      <c r="AO116" s="68">
        <f t="shared" si="7"/>
        <v>24.228750000000005</v>
      </c>
      <c r="AV116" s="121">
        <v>5</v>
      </c>
      <c r="AX116" s="120"/>
      <c r="AZ116" s="117">
        <v>35</v>
      </c>
    </row>
    <row r="117" spans="1:52" ht="24.75" customHeight="1">
      <c r="A117" s="114" t="s">
        <v>492</v>
      </c>
      <c r="B117" s="114" t="s">
        <v>98</v>
      </c>
      <c r="C117" s="10">
        <v>1</v>
      </c>
      <c r="E117" s="75">
        <f t="shared" si="5"/>
        <v>23.075000000000003</v>
      </c>
      <c r="F117" s="85">
        <f t="shared" si="8"/>
        <v>0</v>
      </c>
      <c r="AM117" s="119">
        <f t="shared" si="6"/>
        <v>23.075000000000003</v>
      </c>
      <c r="AN117" s="122">
        <v>13.65</v>
      </c>
      <c r="AO117" s="68">
        <f t="shared" si="7"/>
        <v>314.97375000000005</v>
      </c>
      <c r="AV117" s="121">
        <v>5</v>
      </c>
      <c r="AX117" s="120"/>
      <c r="AZ117" s="117">
        <v>35</v>
      </c>
    </row>
    <row r="118" spans="1:52" ht="24.75" customHeight="1">
      <c r="A118" s="114" t="s">
        <v>493</v>
      </c>
      <c r="B118" s="114" t="s">
        <v>98</v>
      </c>
      <c r="C118" s="10">
        <v>1</v>
      </c>
      <c r="E118" s="75">
        <f t="shared" si="5"/>
        <v>9.23</v>
      </c>
      <c r="F118" s="85">
        <f t="shared" si="8"/>
        <v>0</v>
      </c>
      <c r="AM118" s="119">
        <f t="shared" si="6"/>
        <v>9.23</v>
      </c>
      <c r="AN118" s="122">
        <v>14.23</v>
      </c>
      <c r="AO118" s="68">
        <f t="shared" si="7"/>
        <v>131.34290000000001</v>
      </c>
      <c r="AV118" s="121">
        <v>2</v>
      </c>
      <c r="AX118" s="120"/>
      <c r="AZ118" s="117">
        <v>14</v>
      </c>
    </row>
    <row r="119" spans="1:52" ht="24.75" customHeight="1">
      <c r="A119" s="114" t="s">
        <v>494</v>
      </c>
      <c r="B119" s="114" t="s">
        <v>99</v>
      </c>
      <c r="C119" s="10">
        <v>1</v>
      </c>
      <c r="E119" s="75">
        <f t="shared" si="5"/>
        <v>4.615</v>
      </c>
      <c r="F119" s="85">
        <f t="shared" si="8"/>
        <v>0</v>
      </c>
      <c r="AM119" s="119">
        <f t="shared" si="6"/>
        <v>4.615</v>
      </c>
      <c r="AN119" s="122">
        <v>1.05</v>
      </c>
      <c r="AO119" s="68">
        <f t="shared" si="7"/>
        <v>4.845750000000001</v>
      </c>
      <c r="AV119" s="121">
        <v>1</v>
      </c>
      <c r="AX119" s="120"/>
      <c r="AZ119" s="117">
        <v>7</v>
      </c>
    </row>
    <row r="120" spans="1:52" ht="24.75" customHeight="1">
      <c r="A120" s="114" t="s">
        <v>495</v>
      </c>
      <c r="B120" s="114" t="s">
        <v>98</v>
      </c>
      <c r="C120" s="10">
        <v>1</v>
      </c>
      <c r="E120" s="75">
        <f t="shared" si="5"/>
        <v>23.075000000000003</v>
      </c>
      <c r="F120" s="85">
        <f t="shared" si="8"/>
        <v>0</v>
      </c>
      <c r="AM120" s="119">
        <f t="shared" si="6"/>
        <v>23.075000000000003</v>
      </c>
      <c r="AN120" s="122">
        <v>3.72</v>
      </c>
      <c r="AO120" s="68">
        <f t="shared" si="7"/>
        <v>85.83900000000001</v>
      </c>
      <c r="AV120" s="121">
        <v>5</v>
      </c>
      <c r="AX120" s="120"/>
      <c r="AZ120" s="117">
        <v>35</v>
      </c>
    </row>
    <row r="121" spans="1:52" ht="24.75" customHeight="1">
      <c r="A121" s="114" t="s">
        <v>496</v>
      </c>
      <c r="B121" s="114" t="s">
        <v>99</v>
      </c>
      <c r="C121" s="10">
        <v>1</v>
      </c>
      <c r="E121" s="75">
        <f t="shared" si="5"/>
        <v>4.615</v>
      </c>
      <c r="F121" s="85">
        <f t="shared" si="8"/>
        <v>0</v>
      </c>
      <c r="AM121" s="119">
        <f t="shared" si="6"/>
        <v>4.615</v>
      </c>
      <c r="AN121" s="122">
        <v>4.5</v>
      </c>
      <c r="AO121" s="68">
        <f t="shared" si="7"/>
        <v>20.767500000000002</v>
      </c>
      <c r="AV121" s="121">
        <v>1</v>
      </c>
      <c r="AX121" s="120"/>
      <c r="AZ121" s="117">
        <v>7</v>
      </c>
    </row>
    <row r="122" spans="1:52" ht="24.75" customHeight="1">
      <c r="A122" s="114" t="s">
        <v>497</v>
      </c>
      <c r="B122" s="114" t="s">
        <v>99</v>
      </c>
      <c r="C122" s="10">
        <v>1</v>
      </c>
      <c r="E122" s="75">
        <f t="shared" si="5"/>
        <v>230.75</v>
      </c>
      <c r="F122" s="85">
        <f t="shared" si="8"/>
        <v>0</v>
      </c>
      <c r="AM122" s="119">
        <f t="shared" si="6"/>
        <v>230.75</v>
      </c>
      <c r="AN122" s="122">
        <v>0.22</v>
      </c>
      <c r="AO122" s="68">
        <f t="shared" si="7"/>
        <v>50.765</v>
      </c>
      <c r="AV122" s="121">
        <v>50</v>
      </c>
      <c r="AX122" s="120"/>
      <c r="AZ122" s="117">
        <v>350</v>
      </c>
    </row>
    <row r="123" spans="1:52" ht="24.75" customHeight="1">
      <c r="A123" s="114" t="s">
        <v>498</v>
      </c>
      <c r="B123" s="114" t="s">
        <v>99</v>
      </c>
      <c r="C123" s="10">
        <v>1</v>
      </c>
      <c r="E123" s="75">
        <f t="shared" si="5"/>
        <v>23.075000000000003</v>
      </c>
      <c r="F123" s="85">
        <f t="shared" si="8"/>
        <v>0</v>
      </c>
      <c r="AM123" s="119">
        <f t="shared" si="6"/>
        <v>23.075000000000003</v>
      </c>
      <c r="AN123" s="122">
        <v>1.82</v>
      </c>
      <c r="AO123" s="68">
        <f t="shared" si="7"/>
        <v>41.996500000000005</v>
      </c>
      <c r="AV123" s="121">
        <v>5</v>
      </c>
      <c r="AX123" s="120"/>
      <c r="AZ123" s="117">
        <v>35</v>
      </c>
    </row>
    <row r="124" spans="1:52" ht="24.75" customHeight="1">
      <c r="A124" s="114" t="s">
        <v>499</v>
      </c>
      <c r="B124" s="114" t="s">
        <v>99</v>
      </c>
      <c r="C124" s="10">
        <v>1</v>
      </c>
      <c r="E124" s="75">
        <f t="shared" si="5"/>
        <v>4.615</v>
      </c>
      <c r="F124" s="85">
        <f t="shared" si="8"/>
        <v>0</v>
      </c>
      <c r="AM124" s="119">
        <f t="shared" si="6"/>
        <v>4.615</v>
      </c>
      <c r="AN124" s="122">
        <v>2.62</v>
      </c>
      <c r="AO124" s="68">
        <f t="shared" si="7"/>
        <v>12.0913</v>
      </c>
      <c r="AV124" s="121">
        <v>1</v>
      </c>
      <c r="AX124" s="120"/>
      <c r="AZ124" s="117">
        <v>7</v>
      </c>
    </row>
    <row r="125" spans="1:52" ht="24.75" customHeight="1">
      <c r="A125" s="114" t="s">
        <v>500</v>
      </c>
      <c r="B125" s="114" t="s">
        <v>99</v>
      </c>
      <c r="C125" s="10">
        <v>1</v>
      </c>
      <c r="E125" s="75">
        <f t="shared" si="5"/>
        <v>46.150000000000006</v>
      </c>
      <c r="F125" s="85">
        <f t="shared" si="8"/>
        <v>0</v>
      </c>
      <c r="AM125" s="119">
        <f t="shared" si="6"/>
        <v>46.150000000000006</v>
      </c>
      <c r="AN125" s="122">
        <v>0.73</v>
      </c>
      <c r="AO125" s="68">
        <f t="shared" si="7"/>
        <v>33.6895</v>
      </c>
      <c r="AV125" s="121">
        <v>10</v>
      </c>
      <c r="AX125" s="120"/>
      <c r="AZ125" s="117">
        <v>70</v>
      </c>
    </row>
    <row r="126" spans="1:52" ht="24.75" customHeight="1">
      <c r="A126" s="114" t="s">
        <v>501</v>
      </c>
      <c r="B126" s="114" t="s">
        <v>98</v>
      </c>
      <c r="C126" s="10">
        <v>1</v>
      </c>
      <c r="E126" s="75">
        <f t="shared" si="5"/>
        <v>9.23</v>
      </c>
      <c r="F126" s="85">
        <f t="shared" si="8"/>
        <v>0</v>
      </c>
      <c r="AM126" s="119">
        <f t="shared" si="6"/>
        <v>9.23</v>
      </c>
      <c r="AN126" s="122">
        <v>4.63</v>
      </c>
      <c r="AO126" s="68">
        <f t="shared" si="7"/>
        <v>42.7349</v>
      </c>
      <c r="AV126" s="121">
        <v>2</v>
      </c>
      <c r="AX126" s="120"/>
      <c r="AZ126" s="117">
        <v>14</v>
      </c>
    </row>
    <row r="127" spans="1:52" ht="24.75" customHeight="1">
      <c r="A127" s="114" t="s">
        <v>502</v>
      </c>
      <c r="B127" s="114" t="s">
        <v>99</v>
      </c>
      <c r="C127" s="10">
        <v>1</v>
      </c>
      <c r="E127" s="75">
        <f t="shared" si="5"/>
        <v>4.615</v>
      </c>
      <c r="F127" s="85">
        <f t="shared" si="8"/>
        <v>0</v>
      </c>
      <c r="AM127" s="119">
        <f t="shared" si="6"/>
        <v>4.615</v>
      </c>
      <c r="AN127" s="122">
        <v>4.18</v>
      </c>
      <c r="AO127" s="68">
        <f t="shared" si="7"/>
        <v>19.2907</v>
      </c>
      <c r="AV127" s="121">
        <v>1</v>
      </c>
      <c r="AX127" s="120"/>
      <c r="AZ127" s="117">
        <v>7</v>
      </c>
    </row>
    <row r="128" spans="1:52" ht="24.75" customHeight="1">
      <c r="A128" s="114" t="s">
        <v>503</v>
      </c>
      <c r="B128" s="114" t="s">
        <v>98</v>
      </c>
      <c r="C128" s="10">
        <v>1</v>
      </c>
      <c r="E128" s="75">
        <f t="shared" si="5"/>
        <v>4.615</v>
      </c>
      <c r="F128" s="85">
        <f t="shared" si="8"/>
        <v>0</v>
      </c>
      <c r="AM128" s="119">
        <f t="shared" si="6"/>
        <v>4.615</v>
      </c>
      <c r="AN128" s="122">
        <v>5.86</v>
      </c>
      <c r="AO128" s="68">
        <f t="shared" si="7"/>
        <v>27.043900000000004</v>
      </c>
      <c r="AV128" s="121">
        <v>1</v>
      </c>
      <c r="AX128" s="120"/>
      <c r="AZ128" s="117">
        <v>7</v>
      </c>
    </row>
    <row r="129" spans="1:52" ht="24.75" customHeight="1">
      <c r="A129" s="114" t="s">
        <v>504</v>
      </c>
      <c r="B129" s="114" t="s">
        <v>98</v>
      </c>
      <c r="C129" s="10">
        <v>1</v>
      </c>
      <c r="E129" s="75">
        <f t="shared" si="5"/>
        <v>4.615</v>
      </c>
      <c r="F129" s="85">
        <f t="shared" si="8"/>
        <v>0</v>
      </c>
      <c r="AM129" s="119">
        <f t="shared" si="6"/>
        <v>4.615</v>
      </c>
      <c r="AN129" s="122">
        <v>5.86</v>
      </c>
      <c r="AO129" s="68">
        <f t="shared" si="7"/>
        <v>27.043900000000004</v>
      </c>
      <c r="AV129" s="121">
        <v>1</v>
      </c>
      <c r="AX129" s="120"/>
      <c r="AZ129" s="117">
        <v>7</v>
      </c>
    </row>
    <row r="130" spans="1:52" ht="24.75" customHeight="1">
      <c r="A130" s="114" t="s">
        <v>505</v>
      </c>
      <c r="B130" s="114" t="s">
        <v>98</v>
      </c>
      <c r="C130" s="10">
        <v>1</v>
      </c>
      <c r="E130" s="75">
        <f t="shared" si="5"/>
        <v>9.23</v>
      </c>
      <c r="F130" s="85">
        <f t="shared" si="8"/>
        <v>0</v>
      </c>
      <c r="AM130" s="119">
        <f t="shared" si="6"/>
        <v>9.23</v>
      </c>
      <c r="AN130" s="122">
        <v>12.98</v>
      </c>
      <c r="AO130" s="68">
        <f t="shared" si="7"/>
        <v>119.8054</v>
      </c>
      <c r="AV130" s="121">
        <v>2</v>
      </c>
      <c r="AX130" s="120"/>
      <c r="AZ130" s="117">
        <v>14</v>
      </c>
    </row>
    <row r="131" spans="1:52" ht="24.75" customHeight="1">
      <c r="A131" s="114" t="s">
        <v>506</v>
      </c>
      <c r="B131" s="114" t="s">
        <v>98</v>
      </c>
      <c r="C131" s="10">
        <v>1</v>
      </c>
      <c r="E131" s="75">
        <f t="shared" si="5"/>
        <v>4.615</v>
      </c>
      <c r="F131" s="85">
        <f t="shared" si="8"/>
        <v>0</v>
      </c>
      <c r="AM131" s="119">
        <f t="shared" si="6"/>
        <v>4.615</v>
      </c>
      <c r="AN131" s="122">
        <v>4</v>
      </c>
      <c r="AO131" s="68">
        <f t="shared" si="7"/>
        <v>18.46</v>
      </c>
      <c r="AV131" s="121">
        <v>1</v>
      </c>
      <c r="AX131" s="120"/>
      <c r="AZ131" s="117">
        <v>7</v>
      </c>
    </row>
    <row r="132" spans="1:52" ht="24.75" customHeight="1">
      <c r="A132" s="114" t="s">
        <v>507</v>
      </c>
      <c r="B132" s="114" t="s">
        <v>98</v>
      </c>
      <c r="C132" s="10">
        <v>1</v>
      </c>
      <c r="E132" s="75">
        <f aca="true" t="shared" si="9" ref="E132:E195">AV132*$AY$2</f>
        <v>9.23</v>
      </c>
      <c r="F132" s="85">
        <f t="shared" si="8"/>
        <v>0</v>
      </c>
      <c r="AM132" s="119">
        <f aca="true" t="shared" si="10" ref="AM132:AM195">E132</f>
        <v>9.23</v>
      </c>
      <c r="AN132" s="122">
        <v>19.27</v>
      </c>
      <c r="AO132" s="68">
        <f aca="true" t="shared" si="11" ref="AO132:AO195">AN132*AM132</f>
        <v>177.8621</v>
      </c>
      <c r="AV132" s="121">
        <v>2</v>
      </c>
      <c r="AX132" s="120"/>
      <c r="AZ132" s="117">
        <v>14</v>
      </c>
    </row>
    <row r="133" spans="1:52" ht="24.75" customHeight="1">
      <c r="A133" s="114" t="s">
        <v>508</v>
      </c>
      <c r="B133" s="114" t="s">
        <v>99</v>
      </c>
      <c r="C133" s="10">
        <v>1</v>
      </c>
      <c r="E133" s="75">
        <f t="shared" si="9"/>
        <v>23.075000000000003</v>
      </c>
      <c r="F133" s="85">
        <f t="shared" si="8"/>
        <v>0</v>
      </c>
      <c r="AM133" s="119">
        <f t="shared" si="10"/>
        <v>23.075000000000003</v>
      </c>
      <c r="AN133" s="122">
        <v>1</v>
      </c>
      <c r="AO133" s="68">
        <f t="shared" si="11"/>
        <v>23.075000000000003</v>
      </c>
      <c r="AV133" s="121">
        <v>5</v>
      </c>
      <c r="AX133" s="120"/>
      <c r="AZ133" s="117">
        <v>35</v>
      </c>
    </row>
    <row r="134" spans="1:52" ht="24.75" customHeight="1">
      <c r="A134" s="114" t="s">
        <v>509</v>
      </c>
      <c r="B134" s="114" t="s">
        <v>98</v>
      </c>
      <c r="C134" s="10">
        <v>1</v>
      </c>
      <c r="E134" s="75">
        <f t="shared" si="9"/>
        <v>9.23</v>
      </c>
      <c r="F134" s="85">
        <f t="shared" si="8"/>
        <v>0</v>
      </c>
      <c r="AM134" s="119">
        <f t="shared" si="10"/>
        <v>9.23</v>
      </c>
      <c r="AN134" s="122">
        <v>20.38</v>
      </c>
      <c r="AO134" s="68">
        <f t="shared" si="11"/>
        <v>188.1074</v>
      </c>
      <c r="AV134" s="121">
        <v>2</v>
      </c>
      <c r="AX134" s="120"/>
      <c r="AZ134" s="117">
        <v>14</v>
      </c>
    </row>
    <row r="135" spans="1:52" ht="24.75" customHeight="1">
      <c r="A135" s="114" t="s">
        <v>510</v>
      </c>
      <c r="B135" s="114" t="s">
        <v>99</v>
      </c>
      <c r="C135" s="10">
        <v>1</v>
      </c>
      <c r="E135" s="75">
        <f t="shared" si="9"/>
        <v>46.150000000000006</v>
      </c>
      <c r="F135" s="85">
        <f t="shared" si="8"/>
        <v>0</v>
      </c>
      <c r="AM135" s="119">
        <f t="shared" si="10"/>
        <v>46.150000000000006</v>
      </c>
      <c r="AN135" s="122">
        <v>1.63</v>
      </c>
      <c r="AO135" s="68">
        <f t="shared" si="11"/>
        <v>75.2245</v>
      </c>
      <c r="AV135" s="121">
        <v>10</v>
      </c>
      <c r="AX135" s="120"/>
      <c r="AZ135" s="117">
        <v>70</v>
      </c>
    </row>
    <row r="136" spans="1:52" ht="24.75" customHeight="1">
      <c r="A136" s="114" t="s">
        <v>511</v>
      </c>
      <c r="B136" s="114" t="s">
        <v>99</v>
      </c>
      <c r="C136" s="10">
        <v>1</v>
      </c>
      <c r="E136" s="75">
        <f t="shared" si="9"/>
        <v>9.23</v>
      </c>
      <c r="F136" s="85">
        <f t="shared" si="8"/>
        <v>0</v>
      </c>
      <c r="AM136" s="119">
        <f t="shared" si="10"/>
        <v>9.23</v>
      </c>
      <c r="AN136" s="122">
        <v>4</v>
      </c>
      <c r="AO136" s="68">
        <f t="shared" si="11"/>
        <v>36.92</v>
      </c>
      <c r="AV136" s="121">
        <v>2</v>
      </c>
      <c r="AX136" s="120"/>
      <c r="AZ136" s="117">
        <v>14</v>
      </c>
    </row>
    <row r="137" spans="1:52" ht="24.75" customHeight="1">
      <c r="A137" s="114" t="s">
        <v>512</v>
      </c>
      <c r="B137" s="114" t="s">
        <v>373</v>
      </c>
      <c r="C137" s="10">
        <v>1</v>
      </c>
      <c r="E137" s="75">
        <f t="shared" si="9"/>
        <v>4.615</v>
      </c>
      <c r="F137" s="85">
        <f t="shared" si="8"/>
        <v>0</v>
      </c>
      <c r="AM137" s="119">
        <f t="shared" si="10"/>
        <v>4.615</v>
      </c>
      <c r="AN137" s="122">
        <v>5</v>
      </c>
      <c r="AO137" s="68">
        <f t="shared" si="11"/>
        <v>23.075000000000003</v>
      </c>
      <c r="AV137" s="121">
        <v>1</v>
      </c>
      <c r="AX137" s="120"/>
      <c r="AZ137" s="117">
        <v>7</v>
      </c>
    </row>
    <row r="138" spans="1:52" ht="24.75" customHeight="1">
      <c r="A138" s="114" t="s">
        <v>513</v>
      </c>
      <c r="B138" s="114" t="s">
        <v>99</v>
      </c>
      <c r="C138" s="10">
        <v>1</v>
      </c>
      <c r="E138" s="75">
        <f t="shared" si="9"/>
        <v>46.150000000000006</v>
      </c>
      <c r="F138" s="85">
        <f t="shared" si="8"/>
        <v>0</v>
      </c>
      <c r="AM138" s="119">
        <f t="shared" si="10"/>
        <v>46.150000000000006</v>
      </c>
      <c r="AN138" s="122">
        <v>2.18</v>
      </c>
      <c r="AO138" s="68">
        <f t="shared" si="11"/>
        <v>100.60700000000001</v>
      </c>
      <c r="AV138" s="121">
        <v>10</v>
      </c>
      <c r="AX138" s="120"/>
      <c r="AZ138" s="117">
        <v>70</v>
      </c>
    </row>
    <row r="139" spans="1:52" ht="24.75" customHeight="1">
      <c r="A139" s="114" t="s">
        <v>514</v>
      </c>
      <c r="B139" s="114" t="s">
        <v>99</v>
      </c>
      <c r="C139" s="10">
        <v>1</v>
      </c>
      <c r="E139" s="75">
        <f t="shared" si="9"/>
        <v>9.23</v>
      </c>
      <c r="F139" s="85">
        <f t="shared" si="8"/>
        <v>0</v>
      </c>
      <c r="AM139" s="119">
        <f t="shared" si="10"/>
        <v>9.23</v>
      </c>
      <c r="AN139" s="122">
        <v>1.73</v>
      </c>
      <c r="AO139" s="68">
        <f t="shared" si="11"/>
        <v>15.9679</v>
      </c>
      <c r="AV139" s="121">
        <v>2</v>
      </c>
      <c r="AX139" s="120"/>
      <c r="AZ139" s="117">
        <v>14</v>
      </c>
    </row>
    <row r="140" spans="1:52" ht="24.75" customHeight="1">
      <c r="A140" s="114" t="s">
        <v>515</v>
      </c>
      <c r="B140" s="114" t="s">
        <v>99</v>
      </c>
      <c r="C140" s="10">
        <v>1</v>
      </c>
      <c r="E140" s="75">
        <f t="shared" si="9"/>
        <v>92.30000000000001</v>
      </c>
      <c r="F140" s="85">
        <f t="shared" si="8"/>
        <v>0</v>
      </c>
      <c r="AM140" s="119">
        <f t="shared" si="10"/>
        <v>92.30000000000001</v>
      </c>
      <c r="AN140" s="122">
        <v>1.25</v>
      </c>
      <c r="AO140" s="68">
        <f t="shared" si="11"/>
        <v>115.37500000000001</v>
      </c>
      <c r="AV140" s="121">
        <v>20</v>
      </c>
      <c r="AX140" s="120"/>
      <c r="AZ140" s="117">
        <v>140</v>
      </c>
    </row>
    <row r="141" spans="1:52" ht="24.75" customHeight="1">
      <c r="A141" s="114" t="s">
        <v>516</v>
      </c>
      <c r="B141" s="114" t="s">
        <v>98</v>
      </c>
      <c r="C141" s="10">
        <v>1</v>
      </c>
      <c r="E141" s="75">
        <f t="shared" si="9"/>
        <v>13.845</v>
      </c>
      <c r="F141" s="85">
        <f t="shared" si="8"/>
        <v>0</v>
      </c>
      <c r="AM141" s="119">
        <f t="shared" si="10"/>
        <v>13.845</v>
      </c>
      <c r="AN141" s="122">
        <v>8</v>
      </c>
      <c r="AO141" s="68">
        <f t="shared" si="11"/>
        <v>110.76</v>
      </c>
      <c r="AV141" s="121">
        <v>3</v>
      </c>
      <c r="AX141" s="120"/>
      <c r="AZ141" s="117">
        <v>21</v>
      </c>
    </row>
    <row r="142" spans="1:52" ht="24.75" customHeight="1">
      <c r="A142" s="114" t="s">
        <v>517</v>
      </c>
      <c r="B142" s="114" t="s">
        <v>98</v>
      </c>
      <c r="C142" s="10">
        <v>1</v>
      </c>
      <c r="E142" s="75">
        <f t="shared" si="9"/>
        <v>23.075000000000003</v>
      </c>
      <c r="F142" s="85">
        <f t="shared" si="8"/>
        <v>0</v>
      </c>
      <c r="AM142" s="119">
        <f t="shared" si="10"/>
        <v>23.075000000000003</v>
      </c>
      <c r="AN142" s="122">
        <v>8</v>
      </c>
      <c r="AO142" s="68">
        <f t="shared" si="11"/>
        <v>184.60000000000002</v>
      </c>
      <c r="AV142" s="121">
        <v>5</v>
      </c>
      <c r="AX142" s="120"/>
      <c r="AZ142" s="117">
        <v>35</v>
      </c>
    </row>
    <row r="143" spans="1:52" ht="24.75" customHeight="1">
      <c r="A143" s="114" t="s">
        <v>518</v>
      </c>
      <c r="B143" s="114" t="s">
        <v>375</v>
      </c>
      <c r="C143" s="10">
        <v>1</v>
      </c>
      <c r="E143" s="75">
        <f t="shared" si="9"/>
        <v>46.150000000000006</v>
      </c>
      <c r="F143" s="85">
        <f t="shared" si="8"/>
        <v>0</v>
      </c>
      <c r="AM143" s="119">
        <f t="shared" si="10"/>
        <v>46.150000000000006</v>
      </c>
      <c r="AN143" s="122">
        <v>0.7</v>
      </c>
      <c r="AO143" s="68">
        <f t="shared" si="11"/>
        <v>32.305</v>
      </c>
      <c r="AV143" s="121">
        <v>10</v>
      </c>
      <c r="AX143" s="120"/>
      <c r="AZ143" s="117">
        <v>70</v>
      </c>
    </row>
    <row r="144" spans="1:52" ht="24.75" customHeight="1">
      <c r="A144" s="114" t="s">
        <v>519</v>
      </c>
      <c r="B144" s="114" t="s">
        <v>99</v>
      </c>
      <c r="C144" s="10">
        <v>1</v>
      </c>
      <c r="E144" s="75">
        <f t="shared" si="9"/>
        <v>23.075000000000003</v>
      </c>
      <c r="F144" s="85">
        <f t="shared" si="8"/>
        <v>0</v>
      </c>
      <c r="AM144" s="119">
        <f t="shared" si="10"/>
        <v>23.075000000000003</v>
      </c>
      <c r="AN144" s="122">
        <v>2.78</v>
      </c>
      <c r="AO144" s="68">
        <f t="shared" si="11"/>
        <v>64.1485</v>
      </c>
      <c r="AV144" s="121">
        <v>5</v>
      </c>
      <c r="AX144" s="120"/>
      <c r="AZ144" s="117">
        <v>35</v>
      </c>
    </row>
    <row r="145" spans="1:52" ht="24.75" customHeight="1">
      <c r="A145" s="114" t="s">
        <v>520</v>
      </c>
      <c r="B145" s="114" t="s">
        <v>98</v>
      </c>
      <c r="C145" s="10">
        <v>1</v>
      </c>
      <c r="E145" s="75">
        <f t="shared" si="9"/>
        <v>46.150000000000006</v>
      </c>
      <c r="F145" s="85">
        <f t="shared" si="8"/>
        <v>0</v>
      </c>
      <c r="AM145" s="119">
        <f t="shared" si="10"/>
        <v>46.150000000000006</v>
      </c>
      <c r="AN145" s="122">
        <v>2.11</v>
      </c>
      <c r="AO145" s="68">
        <f t="shared" si="11"/>
        <v>97.37650000000001</v>
      </c>
      <c r="AV145" s="121">
        <v>10</v>
      </c>
      <c r="AX145" s="120"/>
      <c r="AZ145" s="117">
        <v>70</v>
      </c>
    </row>
    <row r="146" spans="1:52" ht="24.75" customHeight="1">
      <c r="A146" s="114" t="s">
        <v>521</v>
      </c>
      <c r="B146" s="114" t="s">
        <v>100</v>
      </c>
      <c r="C146" s="10">
        <v>1</v>
      </c>
      <c r="E146" s="75">
        <f t="shared" si="9"/>
        <v>230.75</v>
      </c>
      <c r="F146" s="85">
        <f t="shared" si="8"/>
        <v>0</v>
      </c>
      <c r="AM146" s="119">
        <f t="shared" si="10"/>
        <v>230.75</v>
      </c>
      <c r="AN146" s="122">
        <v>0.14</v>
      </c>
      <c r="AO146" s="68">
        <f t="shared" si="11"/>
        <v>32.305</v>
      </c>
      <c r="AV146" s="121">
        <v>50</v>
      </c>
      <c r="AX146" s="120"/>
      <c r="AZ146" s="117">
        <v>350</v>
      </c>
    </row>
    <row r="147" spans="1:52" ht="24.75" customHeight="1">
      <c r="A147" s="114" t="s">
        <v>522</v>
      </c>
      <c r="B147" s="114" t="s">
        <v>99</v>
      </c>
      <c r="C147" s="10">
        <v>1</v>
      </c>
      <c r="E147" s="75">
        <f t="shared" si="9"/>
        <v>4.615</v>
      </c>
      <c r="F147" s="85">
        <f aca="true" t="shared" si="12" ref="F147:F210">D147*E147</f>
        <v>0</v>
      </c>
      <c r="AM147" s="119">
        <f t="shared" si="10"/>
        <v>4.615</v>
      </c>
      <c r="AN147" s="122">
        <v>1.27</v>
      </c>
      <c r="AO147" s="68">
        <f t="shared" si="11"/>
        <v>5.8610500000000005</v>
      </c>
      <c r="AV147" s="121">
        <v>1</v>
      </c>
      <c r="AX147" s="120"/>
      <c r="AZ147" s="117">
        <v>7</v>
      </c>
    </row>
    <row r="148" spans="1:52" ht="24.75" customHeight="1">
      <c r="A148" s="114" t="s">
        <v>523</v>
      </c>
      <c r="B148" s="114" t="s">
        <v>99</v>
      </c>
      <c r="C148" s="10">
        <v>1</v>
      </c>
      <c r="E148" s="75">
        <f t="shared" si="9"/>
        <v>92.30000000000001</v>
      </c>
      <c r="F148" s="85">
        <f t="shared" si="12"/>
        <v>0</v>
      </c>
      <c r="AM148" s="119">
        <f t="shared" si="10"/>
        <v>92.30000000000001</v>
      </c>
      <c r="AN148" s="122">
        <v>2.71</v>
      </c>
      <c r="AO148" s="68">
        <f t="shared" si="11"/>
        <v>250.13300000000004</v>
      </c>
      <c r="AV148" s="121">
        <v>20</v>
      </c>
      <c r="AX148" s="120"/>
      <c r="AZ148" s="117">
        <v>140</v>
      </c>
    </row>
    <row r="149" spans="1:52" ht="24.75" customHeight="1">
      <c r="A149" s="114" t="s">
        <v>524</v>
      </c>
      <c r="B149" s="114" t="s">
        <v>99</v>
      </c>
      <c r="C149" s="10">
        <v>1</v>
      </c>
      <c r="E149" s="75">
        <f t="shared" si="9"/>
        <v>13.845</v>
      </c>
      <c r="F149" s="85">
        <f t="shared" si="12"/>
        <v>0</v>
      </c>
      <c r="AM149" s="119">
        <f t="shared" si="10"/>
        <v>13.845</v>
      </c>
      <c r="AN149" s="122">
        <v>1.72</v>
      </c>
      <c r="AO149" s="68">
        <f t="shared" si="11"/>
        <v>23.8134</v>
      </c>
      <c r="AV149" s="121">
        <v>3</v>
      </c>
      <c r="AX149" s="120"/>
      <c r="AZ149" s="117">
        <v>21</v>
      </c>
    </row>
    <row r="150" spans="1:52" ht="24.75" customHeight="1">
      <c r="A150" s="114" t="s">
        <v>525</v>
      </c>
      <c r="B150" s="114" t="s">
        <v>98</v>
      </c>
      <c r="C150" s="10">
        <v>1</v>
      </c>
      <c r="E150" s="75">
        <f t="shared" si="9"/>
        <v>4.615</v>
      </c>
      <c r="F150" s="85">
        <f t="shared" si="12"/>
        <v>0</v>
      </c>
      <c r="AM150" s="119">
        <f t="shared" si="10"/>
        <v>4.615</v>
      </c>
      <c r="AN150" s="122">
        <v>14.8</v>
      </c>
      <c r="AO150" s="68">
        <f t="shared" si="11"/>
        <v>68.302</v>
      </c>
      <c r="AV150" s="121">
        <v>1</v>
      </c>
      <c r="AX150" s="120"/>
      <c r="AZ150" s="117">
        <v>7</v>
      </c>
    </row>
    <row r="151" spans="1:52" ht="24.75" customHeight="1">
      <c r="A151" s="114" t="s">
        <v>526</v>
      </c>
      <c r="B151" s="114" t="s">
        <v>99</v>
      </c>
      <c r="C151" s="10">
        <v>1</v>
      </c>
      <c r="E151" s="75">
        <f t="shared" si="9"/>
        <v>23.075000000000003</v>
      </c>
      <c r="F151" s="85">
        <f t="shared" si="12"/>
        <v>0</v>
      </c>
      <c r="AM151" s="119">
        <f t="shared" si="10"/>
        <v>23.075000000000003</v>
      </c>
      <c r="AN151" s="122">
        <v>0.72</v>
      </c>
      <c r="AO151" s="68">
        <f t="shared" si="11"/>
        <v>16.614</v>
      </c>
      <c r="AV151" s="121">
        <v>5</v>
      </c>
      <c r="AX151" s="120"/>
      <c r="AZ151" s="117">
        <v>35</v>
      </c>
    </row>
    <row r="152" spans="1:52" ht="24.75" customHeight="1">
      <c r="A152" s="114" t="s">
        <v>527</v>
      </c>
      <c r="B152" s="114" t="s">
        <v>99</v>
      </c>
      <c r="C152" s="10">
        <v>1</v>
      </c>
      <c r="E152" s="75">
        <f t="shared" si="9"/>
        <v>23.075000000000003</v>
      </c>
      <c r="F152" s="85">
        <f t="shared" si="12"/>
        <v>0</v>
      </c>
      <c r="AM152" s="119">
        <f t="shared" si="10"/>
        <v>23.075000000000003</v>
      </c>
      <c r="AN152" s="122">
        <v>1.63</v>
      </c>
      <c r="AO152" s="68">
        <f t="shared" si="11"/>
        <v>37.61225</v>
      </c>
      <c r="AV152" s="121">
        <v>5</v>
      </c>
      <c r="AX152" s="120"/>
      <c r="AZ152" s="117">
        <v>35</v>
      </c>
    </row>
    <row r="153" spans="1:52" ht="24.75" customHeight="1">
      <c r="A153" s="114" t="s">
        <v>528</v>
      </c>
      <c r="B153" s="114" t="s">
        <v>98</v>
      </c>
      <c r="C153" s="10">
        <v>1</v>
      </c>
      <c r="E153" s="75">
        <f t="shared" si="9"/>
        <v>23.075000000000003</v>
      </c>
      <c r="F153" s="85">
        <f t="shared" si="12"/>
        <v>0</v>
      </c>
      <c r="AM153" s="119">
        <f t="shared" si="10"/>
        <v>23.075000000000003</v>
      </c>
      <c r="AN153" s="122">
        <v>2.25</v>
      </c>
      <c r="AO153" s="68">
        <f t="shared" si="11"/>
        <v>51.91875</v>
      </c>
      <c r="AV153" s="121">
        <v>5</v>
      </c>
      <c r="AX153" s="120"/>
      <c r="AZ153" s="117">
        <v>35</v>
      </c>
    </row>
    <row r="154" spans="1:52" ht="24.75" customHeight="1">
      <c r="A154" s="114" t="s">
        <v>529</v>
      </c>
      <c r="B154" s="114" t="s">
        <v>99</v>
      </c>
      <c r="C154" s="10">
        <v>1</v>
      </c>
      <c r="E154" s="75">
        <f t="shared" si="9"/>
        <v>23.075000000000003</v>
      </c>
      <c r="F154" s="85">
        <f t="shared" si="12"/>
        <v>0</v>
      </c>
      <c r="AM154" s="119">
        <f t="shared" si="10"/>
        <v>23.075000000000003</v>
      </c>
      <c r="AN154" s="122">
        <v>1.5</v>
      </c>
      <c r="AO154" s="68">
        <f t="shared" si="11"/>
        <v>34.612500000000004</v>
      </c>
      <c r="AV154" s="121">
        <v>5</v>
      </c>
      <c r="AX154" s="120"/>
      <c r="AZ154" s="117">
        <v>35</v>
      </c>
    </row>
    <row r="155" spans="1:52" ht="24.75" customHeight="1">
      <c r="A155" s="114" t="s">
        <v>530</v>
      </c>
      <c r="B155" s="114" t="s">
        <v>99</v>
      </c>
      <c r="C155" s="10">
        <v>1</v>
      </c>
      <c r="E155" s="75">
        <f t="shared" si="9"/>
        <v>23.075000000000003</v>
      </c>
      <c r="F155" s="85">
        <f t="shared" si="12"/>
        <v>0</v>
      </c>
      <c r="AM155" s="119">
        <f t="shared" si="10"/>
        <v>23.075000000000003</v>
      </c>
      <c r="AN155" s="122">
        <v>2.11</v>
      </c>
      <c r="AO155" s="68">
        <f t="shared" si="11"/>
        <v>48.688250000000004</v>
      </c>
      <c r="AV155" s="121">
        <v>5</v>
      </c>
      <c r="AX155" s="120"/>
      <c r="AZ155" s="117">
        <v>35</v>
      </c>
    </row>
    <row r="156" spans="1:52" ht="24.75" customHeight="1">
      <c r="A156" s="114" t="s">
        <v>531</v>
      </c>
      <c r="B156" s="114" t="s">
        <v>99</v>
      </c>
      <c r="C156" s="10">
        <v>1</v>
      </c>
      <c r="E156" s="75">
        <f t="shared" si="9"/>
        <v>23.075000000000003</v>
      </c>
      <c r="F156" s="85">
        <f t="shared" si="12"/>
        <v>0</v>
      </c>
      <c r="AM156" s="119">
        <f t="shared" si="10"/>
        <v>23.075000000000003</v>
      </c>
      <c r="AN156" s="122">
        <v>0.72</v>
      </c>
      <c r="AO156" s="68">
        <f t="shared" si="11"/>
        <v>16.614</v>
      </c>
      <c r="AV156" s="121">
        <v>5</v>
      </c>
      <c r="AX156" s="120"/>
      <c r="AZ156" s="117">
        <v>35</v>
      </c>
    </row>
    <row r="157" spans="1:52" ht="24.75" customHeight="1">
      <c r="A157" s="114" t="s">
        <v>532</v>
      </c>
      <c r="B157" s="114" t="s">
        <v>98</v>
      </c>
      <c r="C157" s="10">
        <v>1</v>
      </c>
      <c r="E157" s="75">
        <f t="shared" si="9"/>
        <v>4.615</v>
      </c>
      <c r="F157" s="85">
        <f t="shared" si="12"/>
        <v>0</v>
      </c>
      <c r="AM157" s="119">
        <f t="shared" si="10"/>
        <v>4.615</v>
      </c>
      <c r="AN157" s="122">
        <v>42.36</v>
      </c>
      <c r="AO157" s="68">
        <f t="shared" si="11"/>
        <v>195.4914</v>
      </c>
      <c r="AV157" s="121">
        <v>1</v>
      </c>
      <c r="AX157" s="120"/>
      <c r="AZ157" s="117">
        <v>7</v>
      </c>
    </row>
    <row r="158" spans="1:52" ht="24.75" customHeight="1">
      <c r="A158" s="114" t="s">
        <v>533</v>
      </c>
      <c r="B158" s="114" t="s">
        <v>98</v>
      </c>
      <c r="C158" s="10">
        <v>1</v>
      </c>
      <c r="E158" s="75">
        <f t="shared" si="9"/>
        <v>4.615</v>
      </c>
      <c r="F158" s="85">
        <f t="shared" si="12"/>
        <v>0</v>
      </c>
      <c r="AM158" s="119">
        <f t="shared" si="10"/>
        <v>4.615</v>
      </c>
      <c r="AN158" s="122">
        <v>28.45</v>
      </c>
      <c r="AO158" s="68">
        <f t="shared" si="11"/>
        <v>131.29675</v>
      </c>
      <c r="AV158" s="121">
        <v>1</v>
      </c>
      <c r="AX158" s="120"/>
      <c r="AZ158" s="117">
        <v>7</v>
      </c>
    </row>
    <row r="159" spans="1:52" ht="24.75" customHeight="1">
      <c r="A159" s="114" t="s">
        <v>534</v>
      </c>
      <c r="B159" s="114" t="s">
        <v>99</v>
      </c>
      <c r="C159" s="10">
        <v>1</v>
      </c>
      <c r="E159" s="75">
        <f t="shared" si="9"/>
        <v>23.075000000000003</v>
      </c>
      <c r="F159" s="85">
        <f t="shared" si="12"/>
        <v>0</v>
      </c>
      <c r="AM159" s="119">
        <f t="shared" si="10"/>
        <v>23.075000000000003</v>
      </c>
      <c r="AN159" s="122">
        <v>0.72</v>
      </c>
      <c r="AO159" s="68">
        <f t="shared" si="11"/>
        <v>16.614</v>
      </c>
      <c r="AV159" s="121">
        <v>5</v>
      </c>
      <c r="AX159" s="120"/>
      <c r="AZ159" s="117">
        <v>35</v>
      </c>
    </row>
    <row r="160" spans="1:52" ht="24.75" customHeight="1">
      <c r="A160" s="114" t="s">
        <v>535</v>
      </c>
      <c r="B160" s="114" t="s">
        <v>99</v>
      </c>
      <c r="C160" s="10">
        <v>1</v>
      </c>
      <c r="E160" s="75">
        <f t="shared" si="9"/>
        <v>23.075000000000003</v>
      </c>
      <c r="F160" s="85">
        <f t="shared" si="12"/>
        <v>0</v>
      </c>
      <c r="AM160" s="119">
        <f t="shared" si="10"/>
        <v>23.075000000000003</v>
      </c>
      <c r="AN160" s="122">
        <v>0.72</v>
      </c>
      <c r="AO160" s="68">
        <f t="shared" si="11"/>
        <v>16.614</v>
      </c>
      <c r="AV160" s="121">
        <v>5</v>
      </c>
      <c r="AX160" s="120"/>
      <c r="AZ160" s="117">
        <v>35</v>
      </c>
    </row>
    <row r="161" spans="1:52" ht="24.75" customHeight="1">
      <c r="A161" s="114" t="s">
        <v>536</v>
      </c>
      <c r="B161" s="114" t="s">
        <v>99</v>
      </c>
      <c r="C161" s="10">
        <v>1</v>
      </c>
      <c r="E161" s="75">
        <f t="shared" si="9"/>
        <v>4.615</v>
      </c>
      <c r="F161" s="85">
        <f t="shared" si="12"/>
        <v>0</v>
      </c>
      <c r="AM161" s="119">
        <f t="shared" si="10"/>
        <v>4.615</v>
      </c>
      <c r="AN161" s="122">
        <v>1.25</v>
      </c>
      <c r="AO161" s="68">
        <f t="shared" si="11"/>
        <v>5.768750000000001</v>
      </c>
      <c r="AV161" s="121">
        <v>1</v>
      </c>
      <c r="AX161" s="120"/>
      <c r="AZ161" s="117">
        <v>7</v>
      </c>
    </row>
    <row r="162" spans="1:52" ht="24.75" customHeight="1">
      <c r="A162" s="114" t="s">
        <v>537</v>
      </c>
      <c r="B162" s="114" t="s">
        <v>99</v>
      </c>
      <c r="C162" s="10">
        <v>1</v>
      </c>
      <c r="E162" s="75">
        <f t="shared" si="9"/>
        <v>23.075000000000003</v>
      </c>
      <c r="F162" s="85">
        <f t="shared" si="12"/>
        <v>0</v>
      </c>
      <c r="AM162" s="119">
        <f t="shared" si="10"/>
        <v>23.075000000000003</v>
      </c>
      <c r="AN162" s="122">
        <v>0.72</v>
      </c>
      <c r="AO162" s="68">
        <f t="shared" si="11"/>
        <v>16.614</v>
      </c>
      <c r="AV162" s="121">
        <v>5</v>
      </c>
      <c r="AX162" s="120"/>
      <c r="AZ162" s="117">
        <v>35</v>
      </c>
    </row>
    <row r="163" spans="1:52" ht="24.75" customHeight="1">
      <c r="A163" s="114" t="s">
        <v>538</v>
      </c>
      <c r="B163" s="114" t="s">
        <v>99</v>
      </c>
      <c r="C163" s="10">
        <v>1</v>
      </c>
      <c r="E163" s="75">
        <f t="shared" si="9"/>
        <v>4.615</v>
      </c>
      <c r="F163" s="85">
        <f t="shared" si="12"/>
        <v>0</v>
      </c>
      <c r="AM163" s="119">
        <f t="shared" si="10"/>
        <v>4.615</v>
      </c>
      <c r="AN163" s="122">
        <v>4.2</v>
      </c>
      <c r="AO163" s="68">
        <f t="shared" si="11"/>
        <v>19.383000000000003</v>
      </c>
      <c r="AV163" s="121">
        <v>1</v>
      </c>
      <c r="AX163" s="120"/>
      <c r="AZ163" s="117">
        <v>7</v>
      </c>
    </row>
    <row r="164" spans="1:52" ht="24.75" customHeight="1">
      <c r="A164" s="114" t="s">
        <v>539</v>
      </c>
      <c r="B164" s="114" t="s">
        <v>99</v>
      </c>
      <c r="C164" s="10">
        <v>1</v>
      </c>
      <c r="E164" s="75">
        <f t="shared" si="9"/>
        <v>4.615</v>
      </c>
      <c r="F164" s="85">
        <f t="shared" si="12"/>
        <v>0</v>
      </c>
      <c r="AM164" s="119">
        <f t="shared" si="10"/>
        <v>4.615</v>
      </c>
      <c r="AN164" s="122">
        <v>1.63</v>
      </c>
      <c r="AO164" s="68">
        <f t="shared" si="11"/>
        <v>7.52245</v>
      </c>
      <c r="AV164" s="121">
        <v>1</v>
      </c>
      <c r="AX164" s="120"/>
      <c r="AZ164" s="117">
        <v>7</v>
      </c>
    </row>
    <row r="165" spans="1:52" ht="24.75" customHeight="1">
      <c r="A165" s="114" t="s">
        <v>540</v>
      </c>
      <c r="B165" s="114" t="s">
        <v>99</v>
      </c>
      <c r="C165" s="10">
        <v>1</v>
      </c>
      <c r="E165" s="75">
        <f t="shared" si="9"/>
        <v>23.075000000000003</v>
      </c>
      <c r="F165" s="85">
        <f t="shared" si="12"/>
        <v>0</v>
      </c>
      <c r="AM165" s="119">
        <f t="shared" si="10"/>
        <v>23.075000000000003</v>
      </c>
      <c r="AN165" s="122">
        <v>1.25</v>
      </c>
      <c r="AO165" s="68">
        <f t="shared" si="11"/>
        <v>28.843750000000004</v>
      </c>
      <c r="AV165" s="121">
        <v>5</v>
      </c>
      <c r="AX165" s="120"/>
      <c r="AZ165" s="117">
        <v>35</v>
      </c>
    </row>
    <row r="166" spans="1:52" ht="24.75" customHeight="1">
      <c r="A166" s="114" t="s">
        <v>541</v>
      </c>
      <c r="B166" s="114" t="s">
        <v>99</v>
      </c>
      <c r="C166" s="10">
        <v>1</v>
      </c>
      <c r="E166" s="75">
        <f t="shared" si="9"/>
        <v>23.075000000000003</v>
      </c>
      <c r="F166" s="85">
        <f t="shared" si="12"/>
        <v>0</v>
      </c>
      <c r="AM166" s="119">
        <f t="shared" si="10"/>
        <v>23.075000000000003</v>
      </c>
      <c r="AN166" s="122">
        <v>0.72</v>
      </c>
      <c r="AO166" s="68">
        <f t="shared" si="11"/>
        <v>16.614</v>
      </c>
      <c r="AV166" s="121">
        <v>5</v>
      </c>
      <c r="AX166" s="120"/>
      <c r="AZ166" s="117">
        <v>35</v>
      </c>
    </row>
    <row r="167" spans="1:52" ht="24.75" customHeight="1">
      <c r="A167" s="114" t="s">
        <v>542</v>
      </c>
      <c r="B167" s="114" t="s">
        <v>99</v>
      </c>
      <c r="C167" s="10">
        <v>1</v>
      </c>
      <c r="E167" s="75">
        <f t="shared" si="9"/>
        <v>23.075000000000003</v>
      </c>
      <c r="F167" s="85">
        <f t="shared" si="12"/>
        <v>0</v>
      </c>
      <c r="AM167" s="119">
        <f t="shared" si="10"/>
        <v>23.075000000000003</v>
      </c>
      <c r="AN167" s="122">
        <v>0.72</v>
      </c>
      <c r="AO167" s="68">
        <f t="shared" si="11"/>
        <v>16.614</v>
      </c>
      <c r="AV167" s="121">
        <v>5</v>
      </c>
      <c r="AX167" s="120"/>
      <c r="AZ167" s="117">
        <v>35</v>
      </c>
    </row>
    <row r="168" spans="1:52" ht="24.75" customHeight="1">
      <c r="A168" s="114" t="s">
        <v>543</v>
      </c>
      <c r="B168" s="114" t="s">
        <v>99</v>
      </c>
      <c r="C168" s="10">
        <v>1</v>
      </c>
      <c r="E168" s="75">
        <f t="shared" si="9"/>
        <v>23.075000000000003</v>
      </c>
      <c r="F168" s="85">
        <f t="shared" si="12"/>
        <v>0</v>
      </c>
      <c r="AM168" s="119">
        <f t="shared" si="10"/>
        <v>23.075000000000003</v>
      </c>
      <c r="AN168" s="122">
        <v>0.72</v>
      </c>
      <c r="AO168" s="68">
        <f t="shared" si="11"/>
        <v>16.614</v>
      </c>
      <c r="AV168" s="121">
        <v>5</v>
      </c>
      <c r="AX168" s="120"/>
      <c r="AZ168" s="117">
        <v>35</v>
      </c>
    </row>
    <row r="169" spans="1:52" ht="24.75" customHeight="1">
      <c r="A169" s="114" t="s">
        <v>544</v>
      </c>
      <c r="B169" s="114" t="s">
        <v>99</v>
      </c>
      <c r="C169" s="10">
        <v>1</v>
      </c>
      <c r="E169" s="75">
        <f t="shared" si="9"/>
        <v>23.075000000000003</v>
      </c>
      <c r="F169" s="85">
        <f t="shared" si="12"/>
        <v>0</v>
      </c>
      <c r="AM169" s="119">
        <f t="shared" si="10"/>
        <v>23.075000000000003</v>
      </c>
      <c r="AN169" s="122">
        <v>0.72</v>
      </c>
      <c r="AO169" s="68">
        <f t="shared" si="11"/>
        <v>16.614</v>
      </c>
      <c r="AV169" s="121">
        <v>5</v>
      </c>
      <c r="AX169" s="120"/>
      <c r="AZ169" s="117">
        <v>35</v>
      </c>
    </row>
    <row r="170" spans="1:52" ht="24.75" customHeight="1">
      <c r="A170" s="114" t="s">
        <v>545</v>
      </c>
      <c r="B170" s="114" t="s">
        <v>99</v>
      </c>
      <c r="C170" s="10">
        <v>1</v>
      </c>
      <c r="E170" s="75">
        <f t="shared" si="9"/>
        <v>23.075000000000003</v>
      </c>
      <c r="F170" s="85">
        <f t="shared" si="12"/>
        <v>0</v>
      </c>
      <c r="AM170" s="119">
        <f t="shared" si="10"/>
        <v>23.075000000000003</v>
      </c>
      <c r="AN170" s="122">
        <v>2.11</v>
      </c>
      <c r="AO170" s="68">
        <f t="shared" si="11"/>
        <v>48.688250000000004</v>
      </c>
      <c r="AV170" s="121">
        <v>5</v>
      </c>
      <c r="AX170" s="120"/>
      <c r="AZ170" s="117">
        <v>35</v>
      </c>
    </row>
    <row r="171" spans="1:52" ht="24.75" customHeight="1">
      <c r="A171" s="114" t="s">
        <v>546</v>
      </c>
      <c r="B171" s="114" t="s">
        <v>99</v>
      </c>
      <c r="C171" s="10">
        <v>1</v>
      </c>
      <c r="E171" s="75">
        <f t="shared" si="9"/>
        <v>23.075000000000003</v>
      </c>
      <c r="F171" s="85">
        <f t="shared" si="12"/>
        <v>0</v>
      </c>
      <c r="AM171" s="119">
        <f t="shared" si="10"/>
        <v>23.075000000000003</v>
      </c>
      <c r="AN171" s="122">
        <v>0.72</v>
      </c>
      <c r="AO171" s="68">
        <f t="shared" si="11"/>
        <v>16.614</v>
      </c>
      <c r="AV171" s="121">
        <v>5</v>
      </c>
      <c r="AX171" s="120"/>
      <c r="AZ171" s="117">
        <v>35</v>
      </c>
    </row>
    <row r="172" spans="1:52" ht="24.75" customHeight="1">
      <c r="A172" s="114" t="s">
        <v>547</v>
      </c>
      <c r="B172" s="114" t="s">
        <v>99</v>
      </c>
      <c r="C172" s="10">
        <v>1</v>
      </c>
      <c r="E172" s="75">
        <f t="shared" si="9"/>
        <v>23.075000000000003</v>
      </c>
      <c r="F172" s="85">
        <f t="shared" si="12"/>
        <v>0</v>
      </c>
      <c r="AM172" s="119">
        <f t="shared" si="10"/>
        <v>23.075000000000003</v>
      </c>
      <c r="AN172" s="122">
        <v>0.72</v>
      </c>
      <c r="AO172" s="68">
        <f t="shared" si="11"/>
        <v>16.614</v>
      </c>
      <c r="AV172" s="121">
        <v>5</v>
      </c>
      <c r="AX172" s="120"/>
      <c r="AZ172" s="117">
        <v>35</v>
      </c>
    </row>
    <row r="173" spans="1:52" ht="24.75" customHeight="1">
      <c r="A173" s="114" t="s">
        <v>548</v>
      </c>
      <c r="B173" s="114" t="s">
        <v>99</v>
      </c>
      <c r="C173" s="10">
        <v>1</v>
      </c>
      <c r="E173" s="75">
        <f t="shared" si="9"/>
        <v>23.075000000000003</v>
      </c>
      <c r="F173" s="85">
        <f t="shared" si="12"/>
        <v>0</v>
      </c>
      <c r="AM173" s="119">
        <f t="shared" si="10"/>
        <v>23.075000000000003</v>
      </c>
      <c r="AN173" s="122">
        <v>0.72</v>
      </c>
      <c r="AO173" s="68">
        <f t="shared" si="11"/>
        <v>16.614</v>
      </c>
      <c r="AV173" s="121">
        <v>5</v>
      </c>
      <c r="AX173" s="120"/>
      <c r="AZ173" s="117">
        <v>35</v>
      </c>
    </row>
    <row r="174" spans="1:52" ht="24.75" customHeight="1">
      <c r="A174" s="114" t="s">
        <v>549</v>
      </c>
      <c r="B174" s="114" t="s">
        <v>99</v>
      </c>
      <c r="C174" s="10">
        <v>1</v>
      </c>
      <c r="E174" s="75">
        <f t="shared" si="9"/>
        <v>23.075000000000003</v>
      </c>
      <c r="F174" s="85">
        <f t="shared" si="12"/>
        <v>0</v>
      </c>
      <c r="AM174" s="119">
        <f t="shared" si="10"/>
        <v>23.075000000000003</v>
      </c>
      <c r="AN174" s="122">
        <v>1.2</v>
      </c>
      <c r="AO174" s="68">
        <f t="shared" si="11"/>
        <v>27.69</v>
      </c>
      <c r="AV174" s="121">
        <v>5</v>
      </c>
      <c r="AX174" s="120"/>
      <c r="AZ174" s="117">
        <v>35</v>
      </c>
    </row>
    <row r="175" spans="1:52" ht="24.75" customHeight="1">
      <c r="A175" s="114" t="s">
        <v>550</v>
      </c>
      <c r="B175" s="114" t="s">
        <v>99</v>
      </c>
      <c r="C175" s="10">
        <v>1</v>
      </c>
      <c r="E175" s="75">
        <f t="shared" si="9"/>
        <v>23.075000000000003</v>
      </c>
      <c r="F175" s="85">
        <f t="shared" si="12"/>
        <v>0</v>
      </c>
      <c r="AM175" s="119">
        <f t="shared" si="10"/>
        <v>23.075000000000003</v>
      </c>
      <c r="AN175" s="122">
        <v>0.72</v>
      </c>
      <c r="AO175" s="68">
        <f t="shared" si="11"/>
        <v>16.614</v>
      </c>
      <c r="AV175" s="121">
        <v>5</v>
      </c>
      <c r="AX175" s="120"/>
      <c r="AZ175" s="117">
        <v>35</v>
      </c>
    </row>
    <row r="176" spans="1:52" ht="24.75" customHeight="1">
      <c r="A176" s="114" t="s">
        <v>551</v>
      </c>
      <c r="B176" s="114" t="s">
        <v>99</v>
      </c>
      <c r="C176" s="10">
        <v>1</v>
      </c>
      <c r="E176" s="75">
        <f t="shared" si="9"/>
        <v>23.075000000000003</v>
      </c>
      <c r="F176" s="85">
        <f t="shared" si="12"/>
        <v>0</v>
      </c>
      <c r="AM176" s="119">
        <f t="shared" si="10"/>
        <v>23.075000000000003</v>
      </c>
      <c r="AN176" s="122">
        <v>0.72</v>
      </c>
      <c r="AO176" s="68">
        <f t="shared" si="11"/>
        <v>16.614</v>
      </c>
      <c r="AV176" s="121">
        <v>5</v>
      </c>
      <c r="AX176" s="120"/>
      <c r="AZ176" s="117">
        <v>35</v>
      </c>
    </row>
    <row r="177" spans="1:52" ht="24.75" customHeight="1">
      <c r="A177" s="114" t="s">
        <v>552</v>
      </c>
      <c r="B177" s="114" t="s">
        <v>99</v>
      </c>
      <c r="C177" s="10">
        <v>1</v>
      </c>
      <c r="E177" s="75">
        <f t="shared" si="9"/>
        <v>23.075000000000003</v>
      </c>
      <c r="F177" s="85">
        <f t="shared" si="12"/>
        <v>0</v>
      </c>
      <c r="AM177" s="119">
        <f t="shared" si="10"/>
        <v>23.075000000000003</v>
      </c>
      <c r="AN177" s="122">
        <v>0.72</v>
      </c>
      <c r="AO177" s="68">
        <f t="shared" si="11"/>
        <v>16.614</v>
      </c>
      <c r="AV177" s="121">
        <v>5</v>
      </c>
      <c r="AX177" s="120"/>
      <c r="AZ177" s="117">
        <v>35</v>
      </c>
    </row>
    <row r="178" spans="1:52" ht="24.75" customHeight="1">
      <c r="A178" s="114" t="s">
        <v>553</v>
      </c>
      <c r="B178" s="114" t="s">
        <v>99</v>
      </c>
      <c r="C178" s="10">
        <v>1</v>
      </c>
      <c r="E178" s="75">
        <f t="shared" si="9"/>
        <v>23.075000000000003</v>
      </c>
      <c r="F178" s="85">
        <f t="shared" si="12"/>
        <v>0</v>
      </c>
      <c r="AM178" s="119">
        <f t="shared" si="10"/>
        <v>23.075000000000003</v>
      </c>
      <c r="AN178" s="122">
        <v>1.63</v>
      </c>
      <c r="AO178" s="68">
        <f t="shared" si="11"/>
        <v>37.61225</v>
      </c>
      <c r="AV178" s="121">
        <v>5</v>
      </c>
      <c r="AX178" s="120"/>
      <c r="AZ178" s="117">
        <v>35</v>
      </c>
    </row>
    <row r="179" spans="1:52" ht="24.75" customHeight="1">
      <c r="A179" s="114" t="s">
        <v>554</v>
      </c>
      <c r="B179" s="114" t="s">
        <v>99</v>
      </c>
      <c r="C179" s="10">
        <v>1</v>
      </c>
      <c r="E179" s="75">
        <f t="shared" si="9"/>
        <v>23.075000000000003</v>
      </c>
      <c r="F179" s="85">
        <f t="shared" si="12"/>
        <v>0</v>
      </c>
      <c r="AM179" s="119">
        <f t="shared" si="10"/>
        <v>23.075000000000003</v>
      </c>
      <c r="AN179" s="122">
        <v>1.63</v>
      </c>
      <c r="AO179" s="68">
        <f t="shared" si="11"/>
        <v>37.61225</v>
      </c>
      <c r="AV179" s="121">
        <v>5</v>
      </c>
      <c r="AX179" s="120"/>
      <c r="AZ179" s="117">
        <v>35</v>
      </c>
    </row>
    <row r="180" spans="1:52" ht="24.75" customHeight="1">
      <c r="A180" s="114" t="s">
        <v>555</v>
      </c>
      <c r="B180" s="114" t="s">
        <v>99</v>
      </c>
      <c r="C180" s="10">
        <v>1</v>
      </c>
      <c r="E180" s="75">
        <f t="shared" si="9"/>
        <v>9.23</v>
      </c>
      <c r="F180" s="85">
        <f t="shared" si="12"/>
        <v>0</v>
      </c>
      <c r="AM180" s="119">
        <f t="shared" si="10"/>
        <v>9.23</v>
      </c>
      <c r="AN180" s="122">
        <v>1</v>
      </c>
      <c r="AO180" s="68">
        <f t="shared" si="11"/>
        <v>9.23</v>
      </c>
      <c r="AV180" s="121">
        <v>2</v>
      </c>
      <c r="AX180" s="120"/>
      <c r="AZ180" s="117">
        <v>14</v>
      </c>
    </row>
    <row r="181" spans="1:52" ht="24.75" customHeight="1">
      <c r="A181" s="114" t="s">
        <v>556</v>
      </c>
      <c r="B181" s="114" t="s">
        <v>99</v>
      </c>
      <c r="C181" s="10">
        <v>1</v>
      </c>
      <c r="E181" s="75">
        <f t="shared" si="9"/>
        <v>9.23</v>
      </c>
      <c r="F181" s="85">
        <f t="shared" si="12"/>
        <v>0</v>
      </c>
      <c r="AM181" s="119">
        <f t="shared" si="10"/>
        <v>9.23</v>
      </c>
      <c r="AN181" s="122">
        <v>1</v>
      </c>
      <c r="AO181" s="68">
        <f t="shared" si="11"/>
        <v>9.23</v>
      </c>
      <c r="AV181" s="121">
        <v>2</v>
      </c>
      <c r="AX181" s="120"/>
      <c r="AZ181" s="117">
        <v>14</v>
      </c>
    </row>
    <row r="182" spans="1:52" ht="24.75" customHeight="1">
      <c r="A182" s="114" t="s">
        <v>557</v>
      </c>
      <c r="B182" s="114" t="s">
        <v>99</v>
      </c>
      <c r="C182" s="10">
        <v>1</v>
      </c>
      <c r="E182" s="75">
        <f t="shared" si="9"/>
        <v>9.23</v>
      </c>
      <c r="F182" s="85">
        <f t="shared" si="12"/>
        <v>0</v>
      </c>
      <c r="AM182" s="119">
        <f t="shared" si="10"/>
        <v>9.23</v>
      </c>
      <c r="AN182" s="122">
        <v>1</v>
      </c>
      <c r="AO182" s="68">
        <f t="shared" si="11"/>
        <v>9.23</v>
      </c>
      <c r="AV182" s="121">
        <v>2</v>
      </c>
      <c r="AX182" s="120"/>
      <c r="AZ182" s="117">
        <v>14</v>
      </c>
    </row>
    <row r="183" spans="1:52" ht="24.75" customHeight="1">
      <c r="A183" s="114" t="s">
        <v>558</v>
      </c>
      <c r="B183" s="114" t="s">
        <v>99</v>
      </c>
      <c r="C183" s="10">
        <v>1</v>
      </c>
      <c r="E183" s="75">
        <f t="shared" si="9"/>
        <v>9.23</v>
      </c>
      <c r="F183" s="85">
        <f t="shared" si="12"/>
        <v>0</v>
      </c>
      <c r="AM183" s="119">
        <f t="shared" si="10"/>
        <v>9.23</v>
      </c>
      <c r="AN183" s="122">
        <v>1</v>
      </c>
      <c r="AO183" s="68">
        <f t="shared" si="11"/>
        <v>9.23</v>
      </c>
      <c r="AV183" s="121">
        <v>2</v>
      </c>
      <c r="AX183" s="120"/>
      <c r="AZ183" s="117">
        <v>14</v>
      </c>
    </row>
    <row r="184" spans="1:52" ht="24.75" customHeight="1">
      <c r="A184" s="114" t="s">
        <v>559</v>
      </c>
      <c r="B184" s="114" t="s">
        <v>99</v>
      </c>
      <c r="C184" s="10">
        <v>1</v>
      </c>
      <c r="E184" s="75">
        <f t="shared" si="9"/>
        <v>9.23</v>
      </c>
      <c r="F184" s="85">
        <f t="shared" si="12"/>
        <v>0</v>
      </c>
      <c r="AM184" s="119">
        <f t="shared" si="10"/>
        <v>9.23</v>
      </c>
      <c r="AN184" s="122">
        <v>1</v>
      </c>
      <c r="AO184" s="68">
        <f t="shared" si="11"/>
        <v>9.23</v>
      </c>
      <c r="AV184" s="121">
        <v>2</v>
      </c>
      <c r="AX184" s="120"/>
      <c r="AZ184" s="117">
        <v>14</v>
      </c>
    </row>
    <row r="185" spans="1:52" ht="24.75" customHeight="1">
      <c r="A185" s="114" t="s">
        <v>560</v>
      </c>
      <c r="B185" s="114" t="s">
        <v>99</v>
      </c>
      <c r="C185" s="10">
        <v>1</v>
      </c>
      <c r="E185" s="75">
        <f t="shared" si="9"/>
        <v>9.23</v>
      </c>
      <c r="F185" s="85">
        <f t="shared" si="12"/>
        <v>0</v>
      </c>
      <c r="AM185" s="119">
        <f t="shared" si="10"/>
        <v>9.23</v>
      </c>
      <c r="AN185" s="122">
        <v>1</v>
      </c>
      <c r="AO185" s="68">
        <f t="shared" si="11"/>
        <v>9.23</v>
      </c>
      <c r="AV185" s="121">
        <v>2</v>
      </c>
      <c r="AX185" s="120"/>
      <c r="AZ185" s="117">
        <v>14</v>
      </c>
    </row>
    <row r="186" spans="1:52" ht="24.75" customHeight="1">
      <c r="A186" s="114" t="s">
        <v>561</v>
      </c>
      <c r="B186" s="114" t="s">
        <v>99</v>
      </c>
      <c r="C186" s="10">
        <v>1</v>
      </c>
      <c r="E186" s="75">
        <f t="shared" si="9"/>
        <v>9.23</v>
      </c>
      <c r="F186" s="85">
        <f t="shared" si="12"/>
        <v>0</v>
      </c>
      <c r="AM186" s="119">
        <f t="shared" si="10"/>
        <v>9.23</v>
      </c>
      <c r="AN186" s="122">
        <v>1</v>
      </c>
      <c r="AO186" s="68">
        <f t="shared" si="11"/>
        <v>9.23</v>
      </c>
      <c r="AV186" s="121">
        <v>2</v>
      </c>
      <c r="AX186" s="120"/>
      <c r="AZ186" s="117">
        <v>14</v>
      </c>
    </row>
    <row r="187" spans="1:52" ht="24.75" customHeight="1">
      <c r="A187" s="114" t="s">
        <v>562</v>
      </c>
      <c r="B187" s="114" t="s">
        <v>98</v>
      </c>
      <c r="C187" s="10">
        <v>1</v>
      </c>
      <c r="E187" s="75">
        <f t="shared" si="9"/>
        <v>4.615</v>
      </c>
      <c r="F187" s="85">
        <f t="shared" si="12"/>
        <v>0</v>
      </c>
      <c r="AM187" s="119">
        <f t="shared" si="10"/>
        <v>4.615</v>
      </c>
      <c r="AN187" s="122">
        <v>4.75</v>
      </c>
      <c r="AO187" s="68">
        <f t="shared" si="11"/>
        <v>21.92125</v>
      </c>
      <c r="AV187" s="121">
        <v>1</v>
      </c>
      <c r="AX187" s="120"/>
      <c r="AZ187" s="117">
        <v>7</v>
      </c>
    </row>
    <row r="188" spans="1:52" ht="24.75" customHeight="1">
      <c r="A188" s="114" t="s">
        <v>563</v>
      </c>
      <c r="B188" s="114" t="s">
        <v>98</v>
      </c>
      <c r="C188" s="10">
        <v>1</v>
      </c>
      <c r="E188" s="75">
        <f t="shared" si="9"/>
        <v>4.615</v>
      </c>
      <c r="F188" s="85">
        <f t="shared" si="12"/>
        <v>0</v>
      </c>
      <c r="AM188" s="119">
        <f t="shared" si="10"/>
        <v>4.615</v>
      </c>
      <c r="AN188" s="122">
        <v>4.75</v>
      </c>
      <c r="AO188" s="68">
        <f t="shared" si="11"/>
        <v>21.92125</v>
      </c>
      <c r="AV188" s="121">
        <v>1</v>
      </c>
      <c r="AX188" s="120"/>
      <c r="AZ188" s="117">
        <v>7</v>
      </c>
    </row>
    <row r="189" spans="1:52" ht="24.75" customHeight="1">
      <c r="A189" s="114" t="s">
        <v>564</v>
      </c>
      <c r="B189" s="114" t="s">
        <v>98</v>
      </c>
      <c r="C189" s="10">
        <v>1</v>
      </c>
      <c r="E189" s="75">
        <f t="shared" si="9"/>
        <v>4.615</v>
      </c>
      <c r="F189" s="85">
        <f t="shared" si="12"/>
        <v>0</v>
      </c>
      <c r="AM189" s="119">
        <f t="shared" si="10"/>
        <v>4.615</v>
      </c>
      <c r="AN189" s="122">
        <v>4.75</v>
      </c>
      <c r="AO189" s="68">
        <f t="shared" si="11"/>
        <v>21.92125</v>
      </c>
      <c r="AV189" s="121">
        <v>1</v>
      </c>
      <c r="AX189" s="120"/>
      <c r="AZ189" s="117">
        <v>7</v>
      </c>
    </row>
    <row r="190" spans="1:52" ht="24.75" customHeight="1">
      <c r="A190" s="114" t="s">
        <v>565</v>
      </c>
      <c r="B190" s="114" t="s">
        <v>98</v>
      </c>
      <c r="C190" s="10">
        <v>1</v>
      </c>
      <c r="E190" s="75">
        <f t="shared" si="9"/>
        <v>4.615</v>
      </c>
      <c r="F190" s="85">
        <f t="shared" si="12"/>
        <v>0</v>
      </c>
      <c r="AM190" s="119">
        <f t="shared" si="10"/>
        <v>4.615</v>
      </c>
      <c r="AN190" s="122">
        <v>4.75</v>
      </c>
      <c r="AO190" s="68">
        <f t="shared" si="11"/>
        <v>21.92125</v>
      </c>
      <c r="AV190" s="121">
        <v>1</v>
      </c>
      <c r="AX190" s="120"/>
      <c r="AZ190" s="117">
        <v>7</v>
      </c>
    </row>
    <row r="191" spans="1:52" ht="24.75" customHeight="1">
      <c r="A191" s="114" t="s">
        <v>566</v>
      </c>
      <c r="B191" s="114" t="s">
        <v>98</v>
      </c>
      <c r="C191" s="10">
        <v>1</v>
      </c>
      <c r="E191" s="75">
        <f t="shared" si="9"/>
        <v>4.615</v>
      </c>
      <c r="F191" s="85">
        <f t="shared" si="12"/>
        <v>0</v>
      </c>
      <c r="AM191" s="119">
        <f t="shared" si="10"/>
        <v>4.615</v>
      </c>
      <c r="AN191" s="122">
        <v>4.75</v>
      </c>
      <c r="AO191" s="68">
        <f t="shared" si="11"/>
        <v>21.92125</v>
      </c>
      <c r="AV191" s="121">
        <v>1</v>
      </c>
      <c r="AX191" s="120"/>
      <c r="AZ191" s="117">
        <v>7</v>
      </c>
    </row>
    <row r="192" spans="1:52" ht="24.75" customHeight="1">
      <c r="A192" s="114" t="s">
        <v>567</v>
      </c>
      <c r="B192" s="114" t="s">
        <v>98</v>
      </c>
      <c r="C192" s="10">
        <v>1</v>
      </c>
      <c r="E192" s="75">
        <f t="shared" si="9"/>
        <v>4.615</v>
      </c>
      <c r="F192" s="85">
        <f t="shared" si="12"/>
        <v>0</v>
      </c>
      <c r="AM192" s="119">
        <f t="shared" si="10"/>
        <v>4.615</v>
      </c>
      <c r="AN192" s="122">
        <v>4.75</v>
      </c>
      <c r="AO192" s="68">
        <f t="shared" si="11"/>
        <v>21.92125</v>
      </c>
      <c r="AV192" s="121">
        <v>1</v>
      </c>
      <c r="AX192" s="120"/>
      <c r="AZ192" s="117">
        <v>7</v>
      </c>
    </row>
    <row r="193" spans="1:52" ht="24.75" customHeight="1">
      <c r="A193" s="114" t="s">
        <v>643</v>
      </c>
      <c r="B193" s="114" t="s">
        <v>99</v>
      </c>
      <c r="C193" s="10">
        <v>1</v>
      </c>
      <c r="E193" s="75">
        <f t="shared" si="9"/>
        <v>9.23</v>
      </c>
      <c r="F193" s="85">
        <f t="shared" si="12"/>
        <v>0</v>
      </c>
      <c r="AM193" s="119">
        <f t="shared" si="10"/>
        <v>9.23</v>
      </c>
      <c r="AN193" s="122">
        <v>1.25</v>
      </c>
      <c r="AO193" s="68">
        <f t="shared" si="11"/>
        <v>11.537500000000001</v>
      </c>
      <c r="AV193" s="121">
        <v>2</v>
      </c>
      <c r="AX193" s="120"/>
      <c r="AZ193" s="117">
        <v>14</v>
      </c>
    </row>
    <row r="194" spans="1:52" ht="24.75" customHeight="1">
      <c r="A194" s="114" t="s">
        <v>568</v>
      </c>
      <c r="B194" s="114" t="s">
        <v>98</v>
      </c>
      <c r="C194" s="10">
        <v>1</v>
      </c>
      <c r="E194" s="75">
        <f t="shared" si="9"/>
        <v>23.075000000000003</v>
      </c>
      <c r="F194" s="85">
        <f t="shared" si="12"/>
        <v>0</v>
      </c>
      <c r="AM194" s="119">
        <f t="shared" si="10"/>
        <v>23.075000000000003</v>
      </c>
      <c r="AN194" s="122">
        <v>3.65</v>
      </c>
      <c r="AO194" s="68">
        <f t="shared" si="11"/>
        <v>84.22375000000001</v>
      </c>
      <c r="AV194" s="121">
        <v>5</v>
      </c>
      <c r="AX194" s="120"/>
      <c r="AZ194" s="117">
        <v>35</v>
      </c>
    </row>
    <row r="195" spans="1:52" ht="24.75" customHeight="1">
      <c r="A195" s="114" t="s">
        <v>569</v>
      </c>
      <c r="B195" s="114" t="s">
        <v>98</v>
      </c>
      <c r="C195" s="10">
        <v>1</v>
      </c>
      <c r="E195" s="75">
        <f t="shared" si="9"/>
        <v>4.615</v>
      </c>
      <c r="F195" s="85">
        <f t="shared" si="12"/>
        <v>0</v>
      </c>
      <c r="AM195" s="119">
        <f t="shared" si="10"/>
        <v>4.615</v>
      </c>
      <c r="AN195" s="122">
        <v>25.45</v>
      </c>
      <c r="AO195" s="68">
        <f t="shared" si="11"/>
        <v>117.45175</v>
      </c>
      <c r="AV195" s="121">
        <v>1</v>
      </c>
      <c r="AX195" s="120"/>
      <c r="AZ195" s="117">
        <v>7</v>
      </c>
    </row>
    <row r="196" spans="1:52" ht="24.75" customHeight="1">
      <c r="A196" s="114" t="s">
        <v>570</v>
      </c>
      <c r="B196" s="114" t="s">
        <v>99</v>
      </c>
      <c r="C196" s="10">
        <v>1</v>
      </c>
      <c r="E196" s="75">
        <f aca="true" t="shared" si="13" ref="E196:E259">AV196*$AY$2</f>
        <v>23.075000000000003</v>
      </c>
      <c r="F196" s="85">
        <f t="shared" si="12"/>
        <v>0</v>
      </c>
      <c r="AM196" s="119">
        <f aca="true" t="shared" si="14" ref="AM196:AM259">E196</f>
        <v>23.075000000000003</v>
      </c>
      <c r="AN196" s="122">
        <v>0.4</v>
      </c>
      <c r="AO196" s="68">
        <f aca="true" t="shared" si="15" ref="AO196:AO259">AN196*AM196</f>
        <v>9.230000000000002</v>
      </c>
      <c r="AV196" s="121">
        <v>5</v>
      </c>
      <c r="AX196" s="120"/>
      <c r="AZ196" s="117">
        <v>35</v>
      </c>
    </row>
    <row r="197" spans="1:52" ht="24.75" customHeight="1">
      <c r="A197" s="114" t="s">
        <v>571</v>
      </c>
      <c r="B197" s="114" t="s">
        <v>99</v>
      </c>
      <c r="C197" s="10">
        <v>1</v>
      </c>
      <c r="E197" s="75">
        <f t="shared" si="13"/>
        <v>92.30000000000001</v>
      </c>
      <c r="F197" s="85">
        <f t="shared" si="12"/>
        <v>0</v>
      </c>
      <c r="AM197" s="119">
        <f t="shared" si="14"/>
        <v>92.30000000000001</v>
      </c>
      <c r="AN197" s="122">
        <v>0.86</v>
      </c>
      <c r="AO197" s="68">
        <f t="shared" si="15"/>
        <v>79.37800000000001</v>
      </c>
      <c r="AV197" s="121">
        <v>20</v>
      </c>
      <c r="AX197" s="120"/>
      <c r="AZ197" s="117">
        <v>140</v>
      </c>
    </row>
    <row r="198" spans="1:52" ht="24.75" customHeight="1">
      <c r="A198" s="114" t="s">
        <v>572</v>
      </c>
      <c r="B198" s="114" t="s">
        <v>99</v>
      </c>
      <c r="C198" s="10">
        <v>1</v>
      </c>
      <c r="E198" s="75">
        <f t="shared" si="13"/>
        <v>92.30000000000001</v>
      </c>
      <c r="F198" s="85">
        <f t="shared" si="12"/>
        <v>0</v>
      </c>
      <c r="AM198" s="119">
        <f t="shared" si="14"/>
        <v>92.30000000000001</v>
      </c>
      <c r="AN198" s="122">
        <v>0.86</v>
      </c>
      <c r="AO198" s="68">
        <f t="shared" si="15"/>
        <v>79.37800000000001</v>
      </c>
      <c r="AV198" s="121">
        <v>20</v>
      </c>
      <c r="AX198" s="120"/>
      <c r="AZ198" s="117">
        <v>140</v>
      </c>
    </row>
    <row r="199" spans="1:52" ht="24.75" customHeight="1">
      <c r="A199" s="114" t="s">
        <v>573</v>
      </c>
      <c r="B199" s="114" t="s">
        <v>98</v>
      </c>
      <c r="C199" s="10">
        <v>1</v>
      </c>
      <c r="E199" s="75">
        <f t="shared" si="13"/>
        <v>9.23</v>
      </c>
      <c r="F199" s="85">
        <f t="shared" si="12"/>
        <v>0</v>
      </c>
      <c r="AM199" s="119">
        <f t="shared" si="14"/>
        <v>9.23</v>
      </c>
      <c r="AN199" s="122">
        <v>14.75</v>
      </c>
      <c r="AO199" s="68">
        <f t="shared" si="15"/>
        <v>136.1425</v>
      </c>
      <c r="AV199" s="121">
        <v>2</v>
      </c>
      <c r="AX199" s="120"/>
      <c r="AZ199" s="117">
        <v>14</v>
      </c>
    </row>
    <row r="200" spans="1:52" ht="24.75" customHeight="1">
      <c r="A200" s="114" t="s">
        <v>574</v>
      </c>
      <c r="B200" s="114" t="s">
        <v>98</v>
      </c>
      <c r="C200" s="10">
        <v>1</v>
      </c>
      <c r="E200" s="75">
        <f t="shared" si="13"/>
        <v>9.23</v>
      </c>
      <c r="F200" s="85">
        <f t="shared" si="12"/>
        <v>0</v>
      </c>
      <c r="AM200" s="119">
        <f t="shared" si="14"/>
        <v>9.23</v>
      </c>
      <c r="AN200" s="122">
        <v>5.86</v>
      </c>
      <c r="AO200" s="68">
        <f t="shared" si="15"/>
        <v>54.08780000000001</v>
      </c>
      <c r="AV200" s="121">
        <v>2</v>
      </c>
      <c r="AX200" s="120"/>
      <c r="AZ200" s="117">
        <v>14</v>
      </c>
    </row>
    <row r="201" spans="1:52" ht="24.75" customHeight="1">
      <c r="A201" s="114" t="s">
        <v>575</v>
      </c>
      <c r="B201" s="114" t="s">
        <v>98</v>
      </c>
      <c r="C201" s="10">
        <v>1</v>
      </c>
      <c r="E201" s="75">
        <f t="shared" si="13"/>
        <v>9.23</v>
      </c>
      <c r="F201" s="85">
        <f t="shared" si="12"/>
        <v>0</v>
      </c>
      <c r="AM201" s="119">
        <f t="shared" si="14"/>
        <v>9.23</v>
      </c>
      <c r="AN201" s="122">
        <v>5.86</v>
      </c>
      <c r="AO201" s="68">
        <f t="shared" si="15"/>
        <v>54.08780000000001</v>
      </c>
      <c r="AV201" s="121">
        <v>2</v>
      </c>
      <c r="AX201" s="120"/>
      <c r="AZ201" s="117">
        <v>14</v>
      </c>
    </row>
    <row r="202" spans="1:52" ht="24.75" customHeight="1">
      <c r="A202" s="114" t="s">
        <v>576</v>
      </c>
      <c r="B202" s="114" t="s">
        <v>98</v>
      </c>
      <c r="C202" s="10">
        <v>1</v>
      </c>
      <c r="E202" s="75">
        <f t="shared" si="13"/>
        <v>9.23</v>
      </c>
      <c r="F202" s="85">
        <f t="shared" si="12"/>
        <v>0</v>
      </c>
      <c r="AM202" s="119">
        <f t="shared" si="14"/>
        <v>9.23</v>
      </c>
      <c r="AN202" s="122">
        <v>5.96</v>
      </c>
      <c r="AO202" s="68">
        <f t="shared" si="15"/>
        <v>55.0108</v>
      </c>
      <c r="AV202" s="121">
        <v>2</v>
      </c>
      <c r="AX202" s="120"/>
      <c r="AZ202" s="117">
        <v>14</v>
      </c>
    </row>
    <row r="203" spans="1:52" ht="24.75" customHeight="1">
      <c r="A203" s="114" t="s">
        <v>577</v>
      </c>
      <c r="B203" s="114" t="s">
        <v>98</v>
      </c>
      <c r="C203" s="10">
        <v>1</v>
      </c>
      <c r="E203" s="75">
        <f t="shared" si="13"/>
        <v>4.615</v>
      </c>
      <c r="F203" s="85">
        <f t="shared" si="12"/>
        <v>0</v>
      </c>
      <c r="AM203" s="119">
        <f t="shared" si="14"/>
        <v>4.615</v>
      </c>
      <c r="AN203" s="122">
        <v>7.88</v>
      </c>
      <c r="AO203" s="68">
        <f t="shared" si="15"/>
        <v>36.3662</v>
      </c>
      <c r="AV203" s="121">
        <v>1</v>
      </c>
      <c r="AX203" s="120"/>
      <c r="AZ203" s="117">
        <v>7</v>
      </c>
    </row>
    <row r="204" spans="1:52" ht="24.75" customHeight="1">
      <c r="A204" s="114" t="s">
        <v>578</v>
      </c>
      <c r="B204" s="114" t="s">
        <v>98</v>
      </c>
      <c r="C204" s="10">
        <v>1</v>
      </c>
      <c r="E204" s="75">
        <f t="shared" si="13"/>
        <v>23.075000000000003</v>
      </c>
      <c r="F204" s="85">
        <f t="shared" si="12"/>
        <v>0</v>
      </c>
      <c r="AM204" s="119">
        <f t="shared" si="14"/>
        <v>23.075000000000003</v>
      </c>
      <c r="AN204" s="122">
        <v>5.67</v>
      </c>
      <c r="AO204" s="68">
        <f t="shared" si="15"/>
        <v>130.83525</v>
      </c>
      <c r="AV204" s="121">
        <v>5</v>
      </c>
      <c r="AX204" s="120"/>
      <c r="AZ204" s="117">
        <v>35</v>
      </c>
    </row>
    <row r="205" spans="1:52" ht="24.75" customHeight="1">
      <c r="A205" s="114" t="s">
        <v>579</v>
      </c>
      <c r="B205" s="114" t="s">
        <v>98</v>
      </c>
      <c r="C205" s="10">
        <v>1</v>
      </c>
      <c r="E205" s="75">
        <f t="shared" si="13"/>
        <v>4.615</v>
      </c>
      <c r="F205" s="85">
        <f t="shared" si="12"/>
        <v>0</v>
      </c>
      <c r="AM205" s="119">
        <f t="shared" si="14"/>
        <v>4.615</v>
      </c>
      <c r="AN205" s="122">
        <v>8.46</v>
      </c>
      <c r="AO205" s="68">
        <f t="shared" si="15"/>
        <v>39.0429</v>
      </c>
      <c r="AV205" s="121">
        <v>1</v>
      </c>
      <c r="AX205" s="120"/>
      <c r="AZ205" s="117">
        <v>7</v>
      </c>
    </row>
    <row r="206" spans="1:52" ht="24.75" customHeight="1">
      <c r="A206" s="114" t="s">
        <v>580</v>
      </c>
      <c r="B206" s="114" t="s">
        <v>98</v>
      </c>
      <c r="C206" s="10">
        <v>1</v>
      </c>
      <c r="E206" s="75">
        <f t="shared" si="13"/>
        <v>4.615</v>
      </c>
      <c r="F206" s="85">
        <f t="shared" si="12"/>
        <v>0</v>
      </c>
      <c r="AM206" s="119">
        <f t="shared" si="14"/>
        <v>4.615</v>
      </c>
      <c r="AN206" s="122">
        <v>11.63</v>
      </c>
      <c r="AO206" s="68">
        <f t="shared" si="15"/>
        <v>53.672450000000005</v>
      </c>
      <c r="AV206" s="121">
        <v>1</v>
      </c>
      <c r="AX206" s="120"/>
      <c r="AZ206" s="117">
        <v>7</v>
      </c>
    </row>
    <row r="207" spans="1:52" ht="24.75" customHeight="1">
      <c r="A207" s="114" t="s">
        <v>581</v>
      </c>
      <c r="B207" s="114" t="s">
        <v>99</v>
      </c>
      <c r="C207" s="10">
        <v>1</v>
      </c>
      <c r="E207" s="75">
        <f t="shared" si="13"/>
        <v>23.075000000000003</v>
      </c>
      <c r="F207" s="85">
        <f t="shared" si="12"/>
        <v>0</v>
      </c>
      <c r="AM207" s="119">
        <f t="shared" si="14"/>
        <v>23.075000000000003</v>
      </c>
      <c r="AN207" s="122">
        <v>2.78</v>
      </c>
      <c r="AO207" s="68">
        <f t="shared" si="15"/>
        <v>64.1485</v>
      </c>
      <c r="AV207" s="121">
        <v>5</v>
      </c>
      <c r="AX207" s="120"/>
      <c r="AZ207" s="117">
        <v>35</v>
      </c>
    </row>
    <row r="208" spans="1:52" ht="24.75" customHeight="1">
      <c r="A208" s="114" t="s">
        <v>582</v>
      </c>
      <c r="B208" s="114" t="s">
        <v>99</v>
      </c>
      <c r="C208" s="10">
        <v>1</v>
      </c>
      <c r="E208" s="75">
        <f t="shared" si="13"/>
        <v>46.150000000000006</v>
      </c>
      <c r="F208" s="85">
        <f t="shared" si="12"/>
        <v>0</v>
      </c>
      <c r="AM208" s="119">
        <f t="shared" si="14"/>
        <v>46.150000000000006</v>
      </c>
      <c r="AN208" s="122">
        <v>2.19</v>
      </c>
      <c r="AO208" s="68">
        <f t="shared" si="15"/>
        <v>101.06850000000001</v>
      </c>
      <c r="AV208" s="121">
        <v>10</v>
      </c>
      <c r="AX208" s="120"/>
      <c r="AZ208" s="117">
        <v>70</v>
      </c>
    </row>
    <row r="209" spans="1:52" ht="24.75" customHeight="1">
      <c r="A209" s="114" t="s">
        <v>583</v>
      </c>
      <c r="B209" s="114" t="s">
        <v>99</v>
      </c>
      <c r="C209" s="10">
        <v>1</v>
      </c>
      <c r="E209" s="75">
        <f t="shared" si="13"/>
        <v>4.615</v>
      </c>
      <c r="F209" s="85">
        <f t="shared" si="12"/>
        <v>0</v>
      </c>
      <c r="AM209" s="119">
        <f t="shared" si="14"/>
        <v>4.615</v>
      </c>
      <c r="AN209" s="122">
        <v>3.45</v>
      </c>
      <c r="AO209" s="68">
        <f t="shared" si="15"/>
        <v>15.921750000000001</v>
      </c>
      <c r="AV209" s="121">
        <v>1</v>
      </c>
      <c r="AX209" s="120"/>
      <c r="AZ209" s="117">
        <v>7</v>
      </c>
    </row>
    <row r="210" spans="1:52" ht="24.75" customHeight="1">
      <c r="A210" s="114" t="s">
        <v>584</v>
      </c>
      <c r="B210" s="114" t="s">
        <v>99</v>
      </c>
      <c r="C210" s="10">
        <v>1</v>
      </c>
      <c r="E210" s="75">
        <f t="shared" si="13"/>
        <v>9.23</v>
      </c>
      <c r="F210" s="85">
        <f t="shared" si="12"/>
        <v>0</v>
      </c>
      <c r="AM210" s="119">
        <f t="shared" si="14"/>
        <v>9.23</v>
      </c>
      <c r="AN210" s="122">
        <v>2.78</v>
      </c>
      <c r="AO210" s="68">
        <f t="shared" si="15"/>
        <v>25.659399999999998</v>
      </c>
      <c r="AV210" s="121">
        <v>2</v>
      </c>
      <c r="AX210" s="120"/>
      <c r="AZ210" s="117">
        <v>14</v>
      </c>
    </row>
    <row r="211" spans="1:52" ht="24.75" customHeight="1">
      <c r="A211" s="114" t="s">
        <v>585</v>
      </c>
      <c r="B211" s="114" t="s">
        <v>99</v>
      </c>
      <c r="C211" s="10">
        <v>1</v>
      </c>
      <c r="E211" s="75">
        <f t="shared" si="13"/>
        <v>9.23</v>
      </c>
      <c r="F211" s="85">
        <f aca="true" t="shared" si="16" ref="F211:F261">D211*E211</f>
        <v>0</v>
      </c>
      <c r="AM211" s="119">
        <f t="shared" si="14"/>
        <v>9.23</v>
      </c>
      <c r="AN211" s="122">
        <v>2.83</v>
      </c>
      <c r="AO211" s="68">
        <f t="shared" si="15"/>
        <v>26.120900000000002</v>
      </c>
      <c r="AV211" s="121">
        <v>2</v>
      </c>
      <c r="AX211" s="120"/>
      <c r="AZ211" s="117">
        <v>14</v>
      </c>
    </row>
    <row r="212" spans="1:52" ht="24.75" customHeight="1">
      <c r="A212" s="114" t="s">
        <v>586</v>
      </c>
      <c r="B212" s="114" t="s">
        <v>99</v>
      </c>
      <c r="C212" s="10">
        <v>1</v>
      </c>
      <c r="E212" s="75">
        <f t="shared" si="13"/>
        <v>9.23</v>
      </c>
      <c r="F212" s="85">
        <f t="shared" si="16"/>
        <v>0</v>
      </c>
      <c r="AM212" s="119">
        <f t="shared" si="14"/>
        <v>9.23</v>
      </c>
      <c r="AN212" s="122">
        <v>1.92</v>
      </c>
      <c r="AO212" s="68">
        <f t="shared" si="15"/>
        <v>17.7216</v>
      </c>
      <c r="AV212" s="121">
        <v>2</v>
      </c>
      <c r="AX212" s="120"/>
      <c r="AZ212" s="117">
        <v>14</v>
      </c>
    </row>
    <row r="213" spans="1:52" ht="24.75" customHeight="1">
      <c r="A213" s="114" t="s">
        <v>587</v>
      </c>
      <c r="B213" s="114" t="s">
        <v>99</v>
      </c>
      <c r="C213" s="10">
        <v>1</v>
      </c>
      <c r="E213" s="75">
        <f t="shared" si="13"/>
        <v>4.615</v>
      </c>
      <c r="F213" s="85">
        <f t="shared" si="16"/>
        <v>0</v>
      </c>
      <c r="AM213" s="119">
        <f t="shared" si="14"/>
        <v>4.615</v>
      </c>
      <c r="AN213" s="122">
        <v>2.83</v>
      </c>
      <c r="AO213" s="68">
        <f t="shared" si="15"/>
        <v>13.060450000000001</v>
      </c>
      <c r="AV213" s="121">
        <v>1</v>
      </c>
      <c r="AX213" s="120"/>
      <c r="AZ213" s="117">
        <v>7</v>
      </c>
    </row>
    <row r="214" spans="1:52" ht="24.75" customHeight="1">
      <c r="A214" s="114" t="s">
        <v>588</v>
      </c>
      <c r="B214" s="114" t="s">
        <v>99</v>
      </c>
      <c r="C214" s="10">
        <v>1</v>
      </c>
      <c r="E214" s="75">
        <f t="shared" si="13"/>
        <v>9.23</v>
      </c>
      <c r="F214" s="85">
        <f t="shared" si="16"/>
        <v>0</v>
      </c>
      <c r="AM214" s="119">
        <f t="shared" si="14"/>
        <v>9.23</v>
      </c>
      <c r="AN214" s="122">
        <v>2.78</v>
      </c>
      <c r="AO214" s="68">
        <f t="shared" si="15"/>
        <v>25.659399999999998</v>
      </c>
      <c r="AV214" s="121">
        <v>2</v>
      </c>
      <c r="AX214" s="120"/>
      <c r="AZ214" s="117">
        <v>14</v>
      </c>
    </row>
    <row r="215" spans="1:52" ht="24.75" customHeight="1">
      <c r="A215" s="114" t="s">
        <v>589</v>
      </c>
      <c r="B215" s="114" t="s">
        <v>99</v>
      </c>
      <c r="C215" s="10">
        <v>1</v>
      </c>
      <c r="E215" s="75">
        <f t="shared" si="13"/>
        <v>4.615</v>
      </c>
      <c r="F215" s="85">
        <f t="shared" si="16"/>
        <v>0</v>
      </c>
      <c r="AM215" s="119">
        <f t="shared" si="14"/>
        <v>4.615</v>
      </c>
      <c r="AN215" s="122">
        <v>0.8</v>
      </c>
      <c r="AO215" s="68">
        <f t="shared" si="15"/>
        <v>3.692</v>
      </c>
      <c r="AV215" s="121">
        <v>1</v>
      </c>
      <c r="AX215" s="120"/>
      <c r="AZ215" s="117">
        <v>7</v>
      </c>
    </row>
    <row r="216" spans="1:52" ht="24.75" customHeight="1">
      <c r="A216" s="114" t="s">
        <v>590</v>
      </c>
      <c r="B216" s="114" t="s">
        <v>99</v>
      </c>
      <c r="C216" s="10">
        <v>1</v>
      </c>
      <c r="E216" s="75">
        <f t="shared" si="13"/>
        <v>4.615</v>
      </c>
      <c r="F216" s="85">
        <f t="shared" si="16"/>
        <v>0</v>
      </c>
      <c r="AM216" s="119">
        <f t="shared" si="14"/>
        <v>4.615</v>
      </c>
      <c r="AN216" s="122">
        <v>32</v>
      </c>
      <c r="AO216" s="68">
        <f t="shared" si="15"/>
        <v>147.68</v>
      </c>
      <c r="AV216" s="121">
        <v>1</v>
      </c>
      <c r="AX216" s="120"/>
      <c r="AZ216" s="117">
        <v>7</v>
      </c>
    </row>
    <row r="217" spans="1:52" ht="24.75" customHeight="1">
      <c r="A217" s="114" t="s">
        <v>591</v>
      </c>
      <c r="B217" s="114" t="s">
        <v>98</v>
      </c>
      <c r="C217" s="10">
        <v>1</v>
      </c>
      <c r="E217" s="75">
        <f t="shared" si="13"/>
        <v>9.23</v>
      </c>
      <c r="F217" s="85">
        <f t="shared" si="16"/>
        <v>0</v>
      </c>
      <c r="AM217" s="119">
        <f t="shared" si="14"/>
        <v>9.23</v>
      </c>
      <c r="AN217" s="122">
        <v>7.36</v>
      </c>
      <c r="AO217" s="68">
        <f t="shared" si="15"/>
        <v>67.9328</v>
      </c>
      <c r="AV217" s="121">
        <v>2</v>
      </c>
      <c r="AX217" s="120"/>
      <c r="AZ217" s="117">
        <v>14</v>
      </c>
    </row>
    <row r="218" spans="1:52" ht="24.75" customHeight="1">
      <c r="A218" s="114" t="s">
        <v>592</v>
      </c>
      <c r="B218" s="114" t="s">
        <v>98</v>
      </c>
      <c r="C218" s="10">
        <v>1</v>
      </c>
      <c r="E218" s="75">
        <f t="shared" si="13"/>
        <v>4.615</v>
      </c>
      <c r="F218" s="85">
        <f t="shared" si="16"/>
        <v>0</v>
      </c>
      <c r="AM218" s="119">
        <f t="shared" si="14"/>
        <v>4.615</v>
      </c>
      <c r="AN218" s="122">
        <v>7.36</v>
      </c>
      <c r="AO218" s="68">
        <f t="shared" si="15"/>
        <v>33.9664</v>
      </c>
      <c r="AV218" s="121">
        <v>1</v>
      </c>
      <c r="AX218" s="120"/>
      <c r="AZ218" s="117">
        <v>7</v>
      </c>
    </row>
    <row r="219" spans="1:52" ht="24.75" customHeight="1">
      <c r="A219" s="114" t="s">
        <v>593</v>
      </c>
      <c r="B219" s="114" t="s">
        <v>99</v>
      </c>
      <c r="C219" s="10">
        <v>1</v>
      </c>
      <c r="E219" s="75">
        <f t="shared" si="13"/>
        <v>4.615</v>
      </c>
      <c r="F219" s="85">
        <f t="shared" si="16"/>
        <v>0</v>
      </c>
      <c r="AM219" s="119">
        <f t="shared" si="14"/>
        <v>4.615</v>
      </c>
      <c r="AN219" s="122">
        <v>2.9</v>
      </c>
      <c r="AO219" s="68">
        <f t="shared" si="15"/>
        <v>13.3835</v>
      </c>
      <c r="AV219" s="121">
        <v>1</v>
      </c>
      <c r="AX219" s="120"/>
      <c r="AZ219" s="117">
        <v>7</v>
      </c>
    </row>
    <row r="220" spans="1:52" ht="24.75" customHeight="1">
      <c r="A220" s="114" t="s">
        <v>594</v>
      </c>
      <c r="B220" s="114" t="s">
        <v>99</v>
      </c>
      <c r="C220" s="10">
        <v>1</v>
      </c>
      <c r="E220" s="75">
        <f t="shared" si="13"/>
        <v>46.150000000000006</v>
      </c>
      <c r="F220" s="85">
        <f t="shared" si="16"/>
        <v>0</v>
      </c>
      <c r="AM220" s="119">
        <f t="shared" si="14"/>
        <v>46.150000000000006</v>
      </c>
      <c r="AN220" s="122">
        <v>0.46</v>
      </c>
      <c r="AO220" s="68">
        <f t="shared" si="15"/>
        <v>21.229000000000003</v>
      </c>
      <c r="AV220" s="121">
        <v>10</v>
      </c>
      <c r="AX220" s="120"/>
      <c r="AZ220" s="117">
        <v>70</v>
      </c>
    </row>
    <row r="221" spans="1:52" ht="24.75" customHeight="1">
      <c r="A221" s="114" t="s">
        <v>595</v>
      </c>
      <c r="B221" s="114" t="s">
        <v>99</v>
      </c>
      <c r="C221" s="10">
        <v>1</v>
      </c>
      <c r="E221" s="75">
        <f t="shared" si="13"/>
        <v>46.150000000000006</v>
      </c>
      <c r="F221" s="85">
        <f t="shared" si="16"/>
        <v>0</v>
      </c>
      <c r="AM221" s="119">
        <f t="shared" si="14"/>
        <v>46.150000000000006</v>
      </c>
      <c r="AN221" s="122">
        <v>0.46</v>
      </c>
      <c r="AO221" s="68">
        <f t="shared" si="15"/>
        <v>21.229000000000003</v>
      </c>
      <c r="AV221" s="121">
        <v>10</v>
      </c>
      <c r="AX221" s="120"/>
      <c r="AZ221" s="117">
        <v>70</v>
      </c>
    </row>
    <row r="222" spans="1:52" ht="24.75" customHeight="1">
      <c r="A222" s="114" t="s">
        <v>596</v>
      </c>
      <c r="B222" s="114" t="s">
        <v>99</v>
      </c>
      <c r="C222" s="10">
        <v>1</v>
      </c>
      <c r="E222" s="75">
        <f t="shared" si="13"/>
        <v>23.075000000000003</v>
      </c>
      <c r="F222" s="85">
        <f t="shared" si="16"/>
        <v>0</v>
      </c>
      <c r="AM222" s="119">
        <f t="shared" si="14"/>
        <v>23.075000000000003</v>
      </c>
      <c r="AN222" s="122">
        <v>6.54</v>
      </c>
      <c r="AO222" s="68">
        <f t="shared" si="15"/>
        <v>150.9105</v>
      </c>
      <c r="AV222" s="121">
        <v>5</v>
      </c>
      <c r="AX222" s="120"/>
      <c r="AZ222" s="117">
        <v>35</v>
      </c>
    </row>
    <row r="223" spans="1:52" ht="24.75" customHeight="1">
      <c r="A223" s="114" t="s">
        <v>597</v>
      </c>
      <c r="B223" s="114" t="s">
        <v>99</v>
      </c>
      <c r="C223" s="10">
        <v>1</v>
      </c>
      <c r="E223" s="75">
        <f t="shared" si="13"/>
        <v>4.615</v>
      </c>
      <c r="F223" s="85">
        <f t="shared" si="16"/>
        <v>0</v>
      </c>
      <c r="AM223" s="119">
        <f t="shared" si="14"/>
        <v>4.615</v>
      </c>
      <c r="AN223" s="122">
        <v>16.02</v>
      </c>
      <c r="AO223" s="68">
        <f t="shared" si="15"/>
        <v>73.9323</v>
      </c>
      <c r="AV223" s="121">
        <v>1</v>
      </c>
      <c r="AX223" s="120"/>
      <c r="AZ223" s="117">
        <v>7</v>
      </c>
    </row>
    <row r="224" spans="1:52" ht="24.75" customHeight="1">
      <c r="A224" s="114" t="s">
        <v>598</v>
      </c>
      <c r="B224" s="114" t="s">
        <v>98</v>
      </c>
      <c r="C224" s="10">
        <v>1</v>
      </c>
      <c r="E224" s="75">
        <f t="shared" si="13"/>
        <v>9.23</v>
      </c>
      <c r="F224" s="85">
        <f t="shared" si="16"/>
        <v>0</v>
      </c>
      <c r="AM224" s="119">
        <f t="shared" si="14"/>
        <v>9.23</v>
      </c>
      <c r="AN224" s="122">
        <v>6.33</v>
      </c>
      <c r="AO224" s="68">
        <f t="shared" si="15"/>
        <v>58.425900000000006</v>
      </c>
      <c r="AV224" s="121">
        <v>2</v>
      </c>
      <c r="AX224" s="120"/>
      <c r="AZ224" s="117">
        <v>14</v>
      </c>
    </row>
    <row r="225" spans="1:52" ht="24.75" customHeight="1">
      <c r="A225" s="114" t="s">
        <v>599</v>
      </c>
      <c r="B225" s="114" t="s">
        <v>99</v>
      </c>
      <c r="C225" s="10">
        <v>1</v>
      </c>
      <c r="E225" s="75">
        <f t="shared" si="13"/>
        <v>4.615</v>
      </c>
      <c r="F225" s="85">
        <f t="shared" si="16"/>
        <v>0</v>
      </c>
      <c r="AM225" s="119">
        <f t="shared" si="14"/>
        <v>4.615</v>
      </c>
      <c r="AN225" s="122">
        <v>1</v>
      </c>
      <c r="AO225" s="68">
        <f t="shared" si="15"/>
        <v>4.615</v>
      </c>
      <c r="AV225" s="121">
        <v>1</v>
      </c>
      <c r="AX225" s="120"/>
      <c r="AZ225" s="117">
        <v>7</v>
      </c>
    </row>
    <row r="226" spans="1:52" ht="24.75" customHeight="1">
      <c r="A226" s="114" t="s">
        <v>600</v>
      </c>
      <c r="B226" s="114" t="s">
        <v>99</v>
      </c>
      <c r="C226" s="10">
        <v>1</v>
      </c>
      <c r="E226" s="75">
        <f t="shared" si="13"/>
        <v>4.615</v>
      </c>
      <c r="F226" s="85">
        <f t="shared" si="16"/>
        <v>0</v>
      </c>
      <c r="AM226" s="119">
        <f t="shared" si="14"/>
        <v>4.615</v>
      </c>
      <c r="AN226" s="122">
        <v>1</v>
      </c>
      <c r="AO226" s="68">
        <f t="shared" si="15"/>
        <v>4.615</v>
      </c>
      <c r="AV226" s="121">
        <v>1</v>
      </c>
      <c r="AX226" s="120"/>
      <c r="AZ226" s="117">
        <v>7</v>
      </c>
    </row>
    <row r="227" spans="1:52" ht="24.75" customHeight="1">
      <c r="A227" s="114" t="s">
        <v>601</v>
      </c>
      <c r="B227" s="114" t="s">
        <v>99</v>
      </c>
      <c r="C227" s="10">
        <v>1</v>
      </c>
      <c r="E227" s="75">
        <f t="shared" si="13"/>
        <v>4.615</v>
      </c>
      <c r="F227" s="85">
        <f t="shared" si="16"/>
        <v>0</v>
      </c>
      <c r="AM227" s="119">
        <f t="shared" si="14"/>
        <v>4.615</v>
      </c>
      <c r="AN227" s="122">
        <v>1</v>
      </c>
      <c r="AO227" s="68">
        <f t="shared" si="15"/>
        <v>4.615</v>
      </c>
      <c r="AV227" s="121">
        <v>1</v>
      </c>
      <c r="AX227" s="120"/>
      <c r="AZ227" s="117">
        <v>7</v>
      </c>
    </row>
    <row r="228" spans="1:52" ht="24.75" customHeight="1">
      <c r="A228" s="114" t="s">
        <v>602</v>
      </c>
      <c r="B228" s="114" t="s">
        <v>99</v>
      </c>
      <c r="C228" s="10">
        <v>1</v>
      </c>
      <c r="E228" s="75">
        <f t="shared" si="13"/>
        <v>4.615</v>
      </c>
      <c r="F228" s="85">
        <f t="shared" si="16"/>
        <v>0</v>
      </c>
      <c r="AM228" s="119">
        <f t="shared" si="14"/>
        <v>4.615</v>
      </c>
      <c r="AN228" s="122">
        <v>1</v>
      </c>
      <c r="AO228" s="68">
        <f t="shared" si="15"/>
        <v>4.615</v>
      </c>
      <c r="AV228" s="121">
        <v>1</v>
      </c>
      <c r="AX228" s="120"/>
      <c r="AZ228" s="117">
        <v>7</v>
      </c>
    </row>
    <row r="229" spans="1:52" ht="24.75" customHeight="1">
      <c r="A229" s="114" t="s">
        <v>603</v>
      </c>
      <c r="B229" s="114" t="s">
        <v>99</v>
      </c>
      <c r="C229" s="10">
        <v>1</v>
      </c>
      <c r="E229" s="75">
        <f t="shared" si="13"/>
        <v>4.615</v>
      </c>
      <c r="F229" s="85">
        <f t="shared" si="16"/>
        <v>0</v>
      </c>
      <c r="AM229" s="119">
        <f t="shared" si="14"/>
        <v>4.615</v>
      </c>
      <c r="AN229" s="122">
        <v>1</v>
      </c>
      <c r="AO229" s="68">
        <f t="shared" si="15"/>
        <v>4.615</v>
      </c>
      <c r="AV229" s="121">
        <v>1</v>
      </c>
      <c r="AX229" s="120"/>
      <c r="AZ229" s="117">
        <v>7</v>
      </c>
    </row>
    <row r="230" spans="1:52" ht="24.75" customHeight="1">
      <c r="A230" s="114" t="s">
        <v>604</v>
      </c>
      <c r="B230" s="114" t="s">
        <v>99</v>
      </c>
      <c r="C230" s="10">
        <v>1</v>
      </c>
      <c r="E230" s="75">
        <f t="shared" si="13"/>
        <v>46.150000000000006</v>
      </c>
      <c r="F230" s="85">
        <f t="shared" si="16"/>
        <v>0</v>
      </c>
      <c r="AM230" s="119">
        <f t="shared" si="14"/>
        <v>46.150000000000006</v>
      </c>
      <c r="AN230" s="122">
        <v>2.63</v>
      </c>
      <c r="AO230" s="68">
        <f t="shared" si="15"/>
        <v>121.37450000000001</v>
      </c>
      <c r="AV230" s="121">
        <v>10</v>
      </c>
      <c r="AX230" s="120"/>
      <c r="AZ230" s="117">
        <v>70</v>
      </c>
    </row>
    <row r="231" spans="1:52" ht="24.75" customHeight="1">
      <c r="A231" s="114" t="s">
        <v>605</v>
      </c>
      <c r="B231" s="114" t="s">
        <v>98</v>
      </c>
      <c r="C231" s="10">
        <v>1</v>
      </c>
      <c r="E231" s="75">
        <f t="shared" si="13"/>
        <v>92.30000000000001</v>
      </c>
      <c r="F231" s="85">
        <f t="shared" si="16"/>
        <v>0</v>
      </c>
      <c r="AM231" s="119">
        <f t="shared" si="14"/>
        <v>92.30000000000001</v>
      </c>
      <c r="AN231" s="122">
        <v>1.73</v>
      </c>
      <c r="AO231" s="68">
        <f t="shared" si="15"/>
        <v>159.67900000000003</v>
      </c>
      <c r="AV231" s="121">
        <v>20</v>
      </c>
      <c r="AX231" s="120"/>
      <c r="AZ231" s="117">
        <v>140</v>
      </c>
    </row>
    <row r="232" spans="1:52" ht="24.75" customHeight="1">
      <c r="A232" s="114" t="s">
        <v>606</v>
      </c>
      <c r="B232" s="114" t="s">
        <v>99</v>
      </c>
      <c r="C232" s="10">
        <v>1</v>
      </c>
      <c r="E232" s="75">
        <f t="shared" si="13"/>
        <v>4.615</v>
      </c>
      <c r="F232" s="85">
        <f t="shared" si="16"/>
        <v>0</v>
      </c>
      <c r="AM232" s="119">
        <f t="shared" si="14"/>
        <v>4.615</v>
      </c>
      <c r="AN232" s="122">
        <v>2.63</v>
      </c>
      <c r="AO232" s="68">
        <f t="shared" si="15"/>
        <v>12.13745</v>
      </c>
      <c r="AV232" s="121">
        <v>1</v>
      </c>
      <c r="AX232" s="120"/>
      <c r="AZ232" s="117">
        <v>7</v>
      </c>
    </row>
    <row r="233" spans="1:52" ht="24.75" customHeight="1">
      <c r="A233" s="114" t="s">
        <v>607</v>
      </c>
      <c r="B233" s="114" t="s">
        <v>99</v>
      </c>
      <c r="C233" s="10">
        <v>1</v>
      </c>
      <c r="E233" s="75">
        <f t="shared" si="13"/>
        <v>4.615</v>
      </c>
      <c r="F233" s="85">
        <f t="shared" si="16"/>
        <v>0</v>
      </c>
      <c r="AM233" s="119">
        <f t="shared" si="14"/>
        <v>4.615</v>
      </c>
      <c r="AN233" s="122">
        <v>1</v>
      </c>
      <c r="AO233" s="68">
        <f t="shared" si="15"/>
        <v>4.615</v>
      </c>
      <c r="AV233" s="121">
        <v>1</v>
      </c>
      <c r="AX233" s="120"/>
      <c r="AZ233" s="117">
        <v>7</v>
      </c>
    </row>
    <row r="234" spans="1:52" ht="24.75" customHeight="1">
      <c r="A234" s="114" t="s">
        <v>608</v>
      </c>
      <c r="B234" s="114" t="s">
        <v>99</v>
      </c>
      <c r="C234" s="10">
        <v>1</v>
      </c>
      <c r="E234" s="75">
        <f t="shared" si="13"/>
        <v>23.075000000000003</v>
      </c>
      <c r="F234" s="85">
        <f t="shared" si="16"/>
        <v>0</v>
      </c>
      <c r="AM234" s="119">
        <f t="shared" si="14"/>
        <v>23.075000000000003</v>
      </c>
      <c r="AN234" s="122">
        <v>1.73</v>
      </c>
      <c r="AO234" s="68">
        <f t="shared" si="15"/>
        <v>39.91975000000001</v>
      </c>
      <c r="AV234" s="121">
        <v>5</v>
      </c>
      <c r="AX234" s="120"/>
      <c r="AZ234" s="117">
        <v>35</v>
      </c>
    </row>
    <row r="235" spans="1:52" ht="24.75" customHeight="1">
      <c r="A235" s="114" t="s">
        <v>609</v>
      </c>
      <c r="B235" s="114" t="s">
        <v>99</v>
      </c>
      <c r="C235" s="10">
        <v>1</v>
      </c>
      <c r="E235" s="75">
        <f t="shared" si="13"/>
        <v>9.23</v>
      </c>
      <c r="F235" s="85">
        <f t="shared" si="16"/>
        <v>0</v>
      </c>
      <c r="AM235" s="119">
        <f t="shared" si="14"/>
        <v>9.23</v>
      </c>
      <c r="AN235" s="122">
        <v>1.22</v>
      </c>
      <c r="AO235" s="68">
        <f t="shared" si="15"/>
        <v>11.2606</v>
      </c>
      <c r="AV235" s="121">
        <v>2</v>
      </c>
      <c r="AX235" s="120"/>
      <c r="AZ235" s="117">
        <v>14</v>
      </c>
    </row>
    <row r="236" spans="1:52" ht="24.75" customHeight="1">
      <c r="A236" s="114" t="s">
        <v>610</v>
      </c>
      <c r="B236" s="114" t="s">
        <v>98</v>
      </c>
      <c r="C236" s="10">
        <v>1</v>
      </c>
      <c r="E236" s="75">
        <f t="shared" si="13"/>
        <v>23.075000000000003</v>
      </c>
      <c r="F236" s="85">
        <f t="shared" si="16"/>
        <v>0</v>
      </c>
      <c r="AM236" s="119">
        <f t="shared" si="14"/>
        <v>23.075000000000003</v>
      </c>
      <c r="AN236" s="122">
        <v>4.45</v>
      </c>
      <c r="AO236" s="68">
        <f t="shared" si="15"/>
        <v>102.68375000000002</v>
      </c>
      <c r="AV236" s="121">
        <v>5</v>
      </c>
      <c r="AX236" s="120"/>
      <c r="AZ236" s="117">
        <v>35</v>
      </c>
    </row>
    <row r="237" spans="1:52" ht="24.75" customHeight="1">
      <c r="A237" s="114" t="s">
        <v>611</v>
      </c>
      <c r="B237" s="114" t="s">
        <v>98</v>
      </c>
      <c r="C237" s="10">
        <v>1</v>
      </c>
      <c r="E237" s="75">
        <f t="shared" si="13"/>
        <v>9.23</v>
      </c>
      <c r="F237" s="85">
        <f t="shared" si="16"/>
        <v>0</v>
      </c>
      <c r="AM237" s="119">
        <f t="shared" si="14"/>
        <v>9.23</v>
      </c>
      <c r="AN237" s="122">
        <v>0.9</v>
      </c>
      <c r="AO237" s="68">
        <f t="shared" si="15"/>
        <v>8.307</v>
      </c>
      <c r="AV237" s="121">
        <v>2</v>
      </c>
      <c r="AX237" s="120"/>
      <c r="AZ237" s="117">
        <v>14</v>
      </c>
    </row>
    <row r="238" spans="1:52" ht="24.75" customHeight="1">
      <c r="A238" s="114" t="s">
        <v>612</v>
      </c>
      <c r="B238" s="114" t="s">
        <v>98</v>
      </c>
      <c r="C238" s="10">
        <v>1</v>
      </c>
      <c r="E238" s="75">
        <f t="shared" si="13"/>
        <v>23.075000000000003</v>
      </c>
      <c r="F238" s="85">
        <f t="shared" si="16"/>
        <v>0</v>
      </c>
      <c r="AM238" s="119">
        <f t="shared" si="14"/>
        <v>23.075000000000003</v>
      </c>
      <c r="AN238" s="122">
        <v>2.11</v>
      </c>
      <c r="AO238" s="68">
        <f t="shared" si="15"/>
        <v>48.688250000000004</v>
      </c>
      <c r="AV238" s="121">
        <v>5</v>
      </c>
      <c r="AX238" s="120"/>
      <c r="AZ238" s="117">
        <v>35</v>
      </c>
    </row>
    <row r="239" spans="1:52" ht="24.75" customHeight="1">
      <c r="A239" s="114" t="s">
        <v>613</v>
      </c>
      <c r="B239" s="114" t="s">
        <v>99</v>
      </c>
      <c r="C239" s="10">
        <v>1</v>
      </c>
      <c r="E239" s="75">
        <f t="shared" si="13"/>
        <v>9.23</v>
      </c>
      <c r="F239" s="85">
        <f t="shared" si="16"/>
        <v>0</v>
      </c>
      <c r="AM239" s="119">
        <f t="shared" si="14"/>
        <v>9.23</v>
      </c>
      <c r="AN239" s="122">
        <v>0.98</v>
      </c>
      <c r="AO239" s="68">
        <f>AN239*AM239</f>
        <v>9.0454</v>
      </c>
      <c r="AV239" s="121">
        <v>2</v>
      </c>
      <c r="AX239" s="120"/>
      <c r="AZ239" s="117">
        <v>14</v>
      </c>
    </row>
    <row r="240" spans="1:52" ht="24.75" customHeight="1">
      <c r="A240" s="114" t="s">
        <v>614</v>
      </c>
      <c r="B240" s="114" t="s">
        <v>99</v>
      </c>
      <c r="C240" s="10">
        <v>1</v>
      </c>
      <c r="E240" s="75">
        <f t="shared" si="13"/>
        <v>9.23</v>
      </c>
      <c r="F240" s="85">
        <f t="shared" si="16"/>
        <v>0</v>
      </c>
      <c r="AM240" s="119">
        <f t="shared" si="14"/>
        <v>9.23</v>
      </c>
      <c r="AN240" s="122">
        <v>0.98</v>
      </c>
      <c r="AO240" s="68">
        <f t="shared" si="15"/>
        <v>9.0454</v>
      </c>
      <c r="AV240" s="121">
        <v>2</v>
      </c>
      <c r="AX240" s="120"/>
      <c r="AZ240" s="117">
        <v>14</v>
      </c>
    </row>
    <row r="241" spans="1:52" ht="24.75" customHeight="1">
      <c r="A241" s="114" t="s">
        <v>615</v>
      </c>
      <c r="B241" s="114" t="s">
        <v>99</v>
      </c>
      <c r="C241" s="10">
        <v>1</v>
      </c>
      <c r="E241" s="75">
        <f t="shared" si="13"/>
        <v>4.615</v>
      </c>
      <c r="F241" s="85">
        <f t="shared" si="16"/>
        <v>0</v>
      </c>
      <c r="AM241" s="119">
        <f t="shared" si="14"/>
        <v>4.615</v>
      </c>
      <c r="AN241" s="122">
        <v>1.15</v>
      </c>
      <c r="AO241" s="68">
        <f t="shared" si="15"/>
        <v>5.30725</v>
      </c>
      <c r="AV241" s="121">
        <v>1</v>
      </c>
      <c r="AX241" s="120"/>
      <c r="AZ241" s="117">
        <v>7</v>
      </c>
    </row>
    <row r="242" spans="1:52" ht="24.75" customHeight="1">
      <c r="A242" s="114" t="s">
        <v>616</v>
      </c>
      <c r="B242" s="114" t="s">
        <v>99</v>
      </c>
      <c r="C242" s="10">
        <v>1</v>
      </c>
      <c r="E242" s="75">
        <f t="shared" si="13"/>
        <v>4.615</v>
      </c>
      <c r="F242" s="85">
        <f t="shared" si="16"/>
        <v>0</v>
      </c>
      <c r="AM242" s="119">
        <f t="shared" si="14"/>
        <v>4.615</v>
      </c>
      <c r="AN242" s="122">
        <v>1.63</v>
      </c>
      <c r="AO242" s="68">
        <f t="shared" si="15"/>
        <v>7.52245</v>
      </c>
      <c r="AV242" s="121">
        <v>1</v>
      </c>
      <c r="AX242" s="120"/>
      <c r="AZ242" s="117">
        <v>7</v>
      </c>
    </row>
    <row r="243" spans="1:52" ht="24.75" customHeight="1">
      <c r="A243" s="114" t="s">
        <v>617</v>
      </c>
      <c r="B243" s="114" t="s">
        <v>99</v>
      </c>
      <c r="C243" s="10">
        <v>1</v>
      </c>
      <c r="E243" s="75">
        <f t="shared" si="13"/>
        <v>23.075000000000003</v>
      </c>
      <c r="F243" s="85">
        <f t="shared" si="16"/>
        <v>0</v>
      </c>
      <c r="AM243" s="119">
        <f t="shared" si="14"/>
        <v>23.075000000000003</v>
      </c>
      <c r="AN243" s="122">
        <v>1.63</v>
      </c>
      <c r="AO243" s="68">
        <f t="shared" si="15"/>
        <v>37.61225</v>
      </c>
      <c r="AV243" s="121">
        <v>5</v>
      </c>
      <c r="AX243" s="120"/>
      <c r="AZ243" s="117">
        <v>35</v>
      </c>
    </row>
    <row r="244" spans="1:52" ht="24.75" customHeight="1">
      <c r="A244" s="114" t="s">
        <v>618</v>
      </c>
      <c r="B244" s="114" t="s">
        <v>99</v>
      </c>
      <c r="C244" s="10">
        <v>1</v>
      </c>
      <c r="E244" s="75">
        <f t="shared" si="13"/>
        <v>4.615</v>
      </c>
      <c r="F244" s="85">
        <f t="shared" si="16"/>
        <v>0</v>
      </c>
      <c r="AM244" s="119">
        <f t="shared" si="14"/>
        <v>4.615</v>
      </c>
      <c r="AN244" s="122">
        <v>3</v>
      </c>
      <c r="AO244" s="68">
        <f t="shared" si="15"/>
        <v>13.845</v>
      </c>
      <c r="AV244" s="121">
        <v>1</v>
      </c>
      <c r="AX244" s="120"/>
      <c r="AZ244" s="117">
        <v>7</v>
      </c>
    </row>
    <row r="245" spans="1:52" ht="24.75" customHeight="1">
      <c r="A245" s="114" t="s">
        <v>619</v>
      </c>
      <c r="B245" s="114" t="s">
        <v>99</v>
      </c>
      <c r="C245" s="10">
        <v>1</v>
      </c>
      <c r="E245" s="75">
        <f t="shared" si="13"/>
        <v>23.075000000000003</v>
      </c>
      <c r="F245" s="85">
        <f t="shared" si="16"/>
        <v>0</v>
      </c>
      <c r="AM245" s="119">
        <f t="shared" si="14"/>
        <v>23.075000000000003</v>
      </c>
      <c r="AN245" s="122">
        <v>1.09</v>
      </c>
      <c r="AO245" s="68">
        <f t="shared" si="15"/>
        <v>25.151750000000003</v>
      </c>
      <c r="AV245" s="121">
        <v>5</v>
      </c>
      <c r="AX245" s="120"/>
      <c r="AZ245" s="117">
        <v>35</v>
      </c>
    </row>
    <row r="246" spans="1:52" ht="24.75" customHeight="1">
      <c r="A246" s="114" t="s">
        <v>620</v>
      </c>
      <c r="B246" s="114" t="s">
        <v>99</v>
      </c>
      <c r="C246" s="10">
        <v>1</v>
      </c>
      <c r="E246" s="75">
        <f t="shared" si="13"/>
        <v>4.615</v>
      </c>
      <c r="F246" s="85">
        <f t="shared" si="16"/>
        <v>0</v>
      </c>
      <c r="AM246" s="119">
        <f t="shared" si="14"/>
        <v>4.615</v>
      </c>
      <c r="AN246" s="122">
        <v>1.15</v>
      </c>
      <c r="AO246" s="68">
        <f t="shared" si="15"/>
        <v>5.30725</v>
      </c>
      <c r="AV246" s="121">
        <v>1</v>
      </c>
      <c r="AX246" s="120"/>
      <c r="AZ246" s="117">
        <v>7</v>
      </c>
    </row>
    <row r="247" spans="1:52" ht="24.75" customHeight="1">
      <c r="A247" s="114" t="s">
        <v>621</v>
      </c>
      <c r="B247" s="114" t="s">
        <v>99</v>
      </c>
      <c r="C247" s="10">
        <v>1</v>
      </c>
      <c r="E247" s="75">
        <f t="shared" si="13"/>
        <v>23.075000000000003</v>
      </c>
      <c r="F247" s="85">
        <f t="shared" si="16"/>
        <v>0</v>
      </c>
      <c r="AM247" s="119">
        <f t="shared" si="14"/>
        <v>23.075000000000003</v>
      </c>
      <c r="AN247" s="122">
        <v>4.01</v>
      </c>
      <c r="AO247" s="68">
        <f t="shared" si="15"/>
        <v>92.53075000000001</v>
      </c>
      <c r="AV247" s="121">
        <v>5</v>
      </c>
      <c r="AX247" s="120"/>
      <c r="AZ247" s="117">
        <v>35</v>
      </c>
    </row>
    <row r="248" spans="1:52" ht="24.75" customHeight="1">
      <c r="A248" s="114" t="s">
        <v>622</v>
      </c>
      <c r="B248" s="114" t="s">
        <v>99</v>
      </c>
      <c r="C248" s="10">
        <v>1</v>
      </c>
      <c r="E248" s="75">
        <f t="shared" si="13"/>
        <v>9.23</v>
      </c>
      <c r="F248" s="85">
        <f t="shared" si="16"/>
        <v>0</v>
      </c>
      <c r="AM248" s="119">
        <f t="shared" si="14"/>
        <v>9.23</v>
      </c>
      <c r="AN248" s="122">
        <v>0.5</v>
      </c>
      <c r="AO248" s="68">
        <f t="shared" si="15"/>
        <v>4.615</v>
      </c>
      <c r="AV248" s="121">
        <v>2</v>
      </c>
      <c r="AX248" s="120"/>
      <c r="AZ248" s="117">
        <v>14</v>
      </c>
    </row>
    <row r="249" spans="1:52" ht="24.75" customHeight="1">
      <c r="A249" s="114" t="s">
        <v>623</v>
      </c>
      <c r="B249" s="114" t="s">
        <v>99</v>
      </c>
      <c r="C249" s="10">
        <v>1</v>
      </c>
      <c r="E249" s="75">
        <f t="shared" si="13"/>
        <v>4.615</v>
      </c>
      <c r="F249" s="85">
        <f t="shared" si="16"/>
        <v>0</v>
      </c>
      <c r="AM249" s="119">
        <f t="shared" si="14"/>
        <v>4.615</v>
      </c>
      <c r="AN249" s="122">
        <v>1.09</v>
      </c>
      <c r="AO249" s="68">
        <f t="shared" si="15"/>
        <v>5.03035</v>
      </c>
      <c r="AV249" s="121">
        <v>1</v>
      </c>
      <c r="AX249" s="120"/>
      <c r="AZ249" s="117">
        <v>7</v>
      </c>
    </row>
    <row r="250" spans="1:52" ht="24.75" customHeight="1">
      <c r="A250" s="114" t="s">
        <v>624</v>
      </c>
      <c r="B250" s="114" t="s">
        <v>98</v>
      </c>
      <c r="C250" s="10">
        <v>1</v>
      </c>
      <c r="E250" s="75">
        <f t="shared" si="13"/>
        <v>4.615</v>
      </c>
      <c r="F250" s="85">
        <f t="shared" si="16"/>
        <v>0</v>
      </c>
      <c r="AM250" s="119">
        <f t="shared" si="14"/>
        <v>4.615</v>
      </c>
      <c r="AN250" s="122">
        <v>31.14</v>
      </c>
      <c r="AO250" s="68">
        <f t="shared" si="15"/>
        <v>143.71110000000002</v>
      </c>
      <c r="AV250" s="121">
        <v>1</v>
      </c>
      <c r="AX250" s="120"/>
      <c r="AZ250" s="117">
        <v>7</v>
      </c>
    </row>
    <row r="251" spans="1:52" ht="24.75" customHeight="1">
      <c r="A251" s="114" t="s">
        <v>625</v>
      </c>
      <c r="B251" s="114" t="s">
        <v>99</v>
      </c>
      <c r="C251" s="10">
        <v>1</v>
      </c>
      <c r="E251" s="75">
        <f t="shared" si="13"/>
        <v>4.615</v>
      </c>
      <c r="F251" s="85">
        <f t="shared" si="16"/>
        <v>0</v>
      </c>
      <c r="AM251" s="119">
        <f t="shared" si="14"/>
        <v>4.615</v>
      </c>
      <c r="AN251" s="122">
        <v>4.83</v>
      </c>
      <c r="AO251" s="68">
        <f t="shared" si="15"/>
        <v>22.29045</v>
      </c>
      <c r="AV251" s="121">
        <v>1</v>
      </c>
      <c r="AX251" s="120"/>
      <c r="AZ251" s="117">
        <v>7</v>
      </c>
    </row>
    <row r="252" spans="1:52" ht="24.75" customHeight="1">
      <c r="A252" s="114" t="s">
        <v>626</v>
      </c>
      <c r="B252" s="114" t="s">
        <v>99</v>
      </c>
      <c r="C252" s="10">
        <v>1</v>
      </c>
      <c r="E252" s="75">
        <f t="shared" si="13"/>
        <v>46.150000000000006</v>
      </c>
      <c r="F252" s="85">
        <f t="shared" si="16"/>
        <v>0</v>
      </c>
      <c r="AM252" s="119">
        <f t="shared" si="14"/>
        <v>46.150000000000006</v>
      </c>
      <c r="AN252" s="122">
        <v>0.54</v>
      </c>
      <c r="AO252" s="68">
        <f t="shared" si="15"/>
        <v>24.921000000000006</v>
      </c>
      <c r="AV252" s="121">
        <v>10</v>
      </c>
      <c r="AX252" s="120"/>
      <c r="AZ252" s="117">
        <v>70</v>
      </c>
    </row>
    <row r="253" spans="1:52" ht="24.75" customHeight="1">
      <c r="A253" s="114" t="s">
        <v>627</v>
      </c>
      <c r="B253" s="114" t="s">
        <v>99</v>
      </c>
      <c r="C253" s="10">
        <v>1</v>
      </c>
      <c r="E253" s="75">
        <f t="shared" si="13"/>
        <v>46.150000000000006</v>
      </c>
      <c r="F253" s="85">
        <f t="shared" si="16"/>
        <v>0</v>
      </c>
      <c r="AM253" s="119">
        <f t="shared" si="14"/>
        <v>46.150000000000006</v>
      </c>
      <c r="AN253" s="122">
        <v>0.54</v>
      </c>
      <c r="AO253" s="68">
        <f t="shared" si="15"/>
        <v>24.921000000000006</v>
      </c>
      <c r="AV253" s="121">
        <v>10</v>
      </c>
      <c r="AX253" s="120"/>
      <c r="AZ253" s="117">
        <v>70</v>
      </c>
    </row>
    <row r="254" spans="1:52" ht="24.75" customHeight="1">
      <c r="A254" s="114" t="s">
        <v>628</v>
      </c>
      <c r="B254" s="114" t="s">
        <v>99</v>
      </c>
      <c r="C254" s="10">
        <v>1</v>
      </c>
      <c r="E254" s="75">
        <f t="shared" si="13"/>
        <v>23.075000000000003</v>
      </c>
      <c r="F254" s="85">
        <f t="shared" si="16"/>
        <v>0</v>
      </c>
      <c r="AM254" s="119">
        <f t="shared" si="14"/>
        <v>23.075000000000003</v>
      </c>
      <c r="AN254" s="122">
        <v>0.72</v>
      </c>
      <c r="AO254" s="68">
        <f t="shared" si="15"/>
        <v>16.614</v>
      </c>
      <c r="AV254" s="121">
        <v>5</v>
      </c>
      <c r="AX254" s="120"/>
      <c r="AZ254" s="117">
        <v>35</v>
      </c>
    </row>
    <row r="255" spans="1:52" ht="24.75" customHeight="1">
      <c r="A255" s="114" t="s">
        <v>629</v>
      </c>
      <c r="B255" s="114" t="s">
        <v>99</v>
      </c>
      <c r="C255" s="10">
        <v>1</v>
      </c>
      <c r="E255" s="75">
        <f t="shared" si="13"/>
        <v>23.075000000000003</v>
      </c>
      <c r="F255" s="85">
        <f t="shared" si="16"/>
        <v>0</v>
      </c>
      <c r="AM255" s="119">
        <f t="shared" si="14"/>
        <v>23.075000000000003</v>
      </c>
      <c r="AN255" s="122">
        <v>3.81</v>
      </c>
      <c r="AO255" s="68">
        <f t="shared" si="15"/>
        <v>87.91575000000002</v>
      </c>
      <c r="AV255" s="121">
        <v>5</v>
      </c>
      <c r="AX255" s="120"/>
      <c r="AZ255" s="117">
        <v>35</v>
      </c>
    </row>
    <row r="256" spans="1:52" ht="24.75" customHeight="1">
      <c r="A256" s="114" t="s">
        <v>630</v>
      </c>
      <c r="B256" s="114" t="s">
        <v>99</v>
      </c>
      <c r="C256" s="10">
        <v>1</v>
      </c>
      <c r="E256" s="75">
        <f t="shared" si="13"/>
        <v>4.615</v>
      </c>
      <c r="F256" s="85">
        <f t="shared" si="16"/>
        <v>0</v>
      </c>
      <c r="AM256" s="119">
        <f t="shared" si="14"/>
        <v>4.615</v>
      </c>
      <c r="AN256" s="122">
        <v>3.45</v>
      </c>
      <c r="AO256" s="68">
        <f t="shared" si="15"/>
        <v>15.921750000000001</v>
      </c>
      <c r="AV256" s="121">
        <v>1</v>
      </c>
      <c r="AX256" s="120"/>
      <c r="AZ256" s="117">
        <v>7</v>
      </c>
    </row>
    <row r="257" spans="1:52" ht="24.75" customHeight="1">
      <c r="A257" s="114" t="s">
        <v>631</v>
      </c>
      <c r="B257" s="114" t="s">
        <v>98</v>
      </c>
      <c r="C257" s="10">
        <v>1</v>
      </c>
      <c r="E257" s="75">
        <f t="shared" si="13"/>
        <v>23.075000000000003</v>
      </c>
      <c r="F257" s="85">
        <f t="shared" si="16"/>
        <v>0</v>
      </c>
      <c r="AM257" s="119">
        <f t="shared" si="14"/>
        <v>23.075000000000003</v>
      </c>
      <c r="AN257" s="122">
        <v>2.9</v>
      </c>
      <c r="AO257" s="68">
        <f t="shared" si="15"/>
        <v>66.9175</v>
      </c>
      <c r="AV257" s="121">
        <v>5</v>
      </c>
      <c r="AX257" s="120"/>
      <c r="AZ257" s="117">
        <v>35</v>
      </c>
    </row>
    <row r="258" spans="1:52" ht="24.75" customHeight="1">
      <c r="A258" s="114" t="s">
        <v>632</v>
      </c>
      <c r="B258" s="114" t="s">
        <v>98</v>
      </c>
      <c r="C258" s="10">
        <v>1</v>
      </c>
      <c r="E258" s="75">
        <f t="shared" si="13"/>
        <v>46.150000000000006</v>
      </c>
      <c r="F258" s="85">
        <f t="shared" si="16"/>
        <v>0</v>
      </c>
      <c r="AM258" s="119">
        <f t="shared" si="14"/>
        <v>46.150000000000006</v>
      </c>
      <c r="AN258" s="122">
        <v>1.55</v>
      </c>
      <c r="AO258" s="68">
        <f t="shared" si="15"/>
        <v>71.53250000000001</v>
      </c>
      <c r="AV258" s="121">
        <v>10</v>
      </c>
      <c r="AX258" s="120"/>
      <c r="AZ258" s="117">
        <v>70</v>
      </c>
    </row>
    <row r="259" spans="1:52" ht="24.75" customHeight="1">
      <c r="A259" s="114" t="s">
        <v>633</v>
      </c>
      <c r="B259" s="114" t="s">
        <v>98</v>
      </c>
      <c r="C259" s="10">
        <v>1</v>
      </c>
      <c r="E259" s="75">
        <f t="shared" si="13"/>
        <v>9.23</v>
      </c>
      <c r="F259" s="85">
        <f t="shared" si="16"/>
        <v>0</v>
      </c>
      <c r="AM259" s="119">
        <f t="shared" si="14"/>
        <v>9.23</v>
      </c>
      <c r="AN259" s="122">
        <v>1.9</v>
      </c>
      <c r="AO259" s="68">
        <f t="shared" si="15"/>
        <v>17.537</v>
      </c>
      <c r="AV259" s="121">
        <v>2</v>
      </c>
      <c r="AX259" s="120"/>
      <c r="AZ259" s="117">
        <v>14</v>
      </c>
    </row>
    <row r="260" spans="1:52" ht="24.75" customHeight="1">
      <c r="A260" s="114" t="s">
        <v>634</v>
      </c>
      <c r="B260" s="114" t="s">
        <v>99</v>
      </c>
      <c r="C260" s="10">
        <v>1</v>
      </c>
      <c r="E260" s="75">
        <f>AV260*$AY$2</f>
        <v>9.23</v>
      </c>
      <c r="F260" s="85">
        <f t="shared" si="16"/>
        <v>0</v>
      </c>
      <c r="AM260" s="119">
        <f>E260</f>
        <v>9.23</v>
      </c>
      <c r="AN260" s="122">
        <v>0.9</v>
      </c>
      <c r="AO260" s="68">
        <f>AN260*AM260</f>
        <v>8.307</v>
      </c>
      <c r="AV260" s="121">
        <v>2</v>
      </c>
      <c r="AX260" s="120"/>
      <c r="AZ260" s="117">
        <v>14</v>
      </c>
    </row>
    <row r="261" spans="1:52" ht="24.75" customHeight="1">
      <c r="A261" s="114" t="s">
        <v>635</v>
      </c>
      <c r="B261" s="114" t="s">
        <v>99</v>
      </c>
      <c r="C261" s="10">
        <v>1</v>
      </c>
      <c r="E261" s="75">
        <f>AV261*$AY$2</f>
        <v>4.615</v>
      </c>
      <c r="F261" s="85">
        <f t="shared" si="16"/>
        <v>0</v>
      </c>
      <c r="AM261" s="119">
        <f>E261</f>
        <v>4.615</v>
      </c>
      <c r="AN261" s="122">
        <v>20</v>
      </c>
      <c r="AO261" s="68">
        <f>AN261*AM261</f>
        <v>92.30000000000001</v>
      </c>
      <c r="AV261" s="121">
        <v>1</v>
      </c>
      <c r="AX261" s="120"/>
      <c r="AZ261" s="117">
        <v>7</v>
      </c>
    </row>
  </sheetData>
  <sheetProtection sheet="1" objects="1" scenarios="1"/>
  <mergeCells count="1">
    <mergeCell ref="G3:G18"/>
  </mergeCells>
  <printOptions/>
  <pageMargins left="0.196456692913386" right="0.196456692913386" top="0.7874015748031501" bottom="0.7874015748031501" header="0.39370078740157505" footer="0.39370078740157505"/>
  <pageSetup fitToHeight="0" fitToWidth="0" horizontalDpi="300" verticalDpi="300" orientation="landscape" paperSize="9" scale="8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G56"/>
  <sheetViews>
    <sheetView zoomScale="85" zoomScaleNormal="85" zoomScalePageLayoutView="0" workbookViewId="0" topLeftCell="A4">
      <selection activeCell="L29" sqref="L29"/>
    </sheetView>
  </sheetViews>
  <sheetFormatPr defaultColWidth="9.00390625" defaultRowHeight="19.5" customHeight="1"/>
  <cols>
    <col min="1" max="1" width="30.25390625" style="4" customWidth="1"/>
    <col min="2" max="2" width="6.125" style="4" customWidth="1"/>
    <col min="3" max="3" width="5.25390625" style="4" customWidth="1"/>
    <col min="4" max="4" width="8.50390625" style="96" customWidth="1"/>
    <col min="5" max="5" width="10.125" style="4" bestFit="1" customWidth="1"/>
    <col min="6" max="6" width="11.25390625" style="4" customWidth="1"/>
    <col min="7" max="11" width="8.00390625" style="4" customWidth="1"/>
    <col min="12" max="14" width="14.75390625" style="4" customWidth="1"/>
    <col min="15" max="56" width="14.75390625" style="68" customWidth="1"/>
    <col min="57" max="57" width="8.00390625" style="68" customWidth="1"/>
    <col min="58" max="58" width="16.125" style="68" customWidth="1"/>
    <col min="59" max="59" width="18.625" style="68" customWidth="1"/>
    <col min="60" max="60" width="16.00390625" style="68" customWidth="1"/>
    <col min="61" max="76" width="8.00390625" style="68" customWidth="1"/>
    <col min="77" max="77" width="5.50390625" style="136" customWidth="1"/>
    <col min="78" max="116" width="8.00390625" style="68" customWidth="1"/>
    <col min="117" max="137" width="8.00390625" style="4" customWidth="1"/>
    <col min="138" max="16384" width="8.00390625" style="96" customWidth="1"/>
  </cols>
  <sheetData>
    <row r="1" spans="1:77" ht="147" customHeight="1">
      <c r="A1" s="1" t="s">
        <v>9</v>
      </c>
      <c r="B1" s="2" t="s">
        <v>0</v>
      </c>
      <c r="C1" s="2" t="s">
        <v>1</v>
      </c>
      <c r="D1" s="94" t="s">
        <v>8</v>
      </c>
      <c r="E1" s="77" t="s">
        <v>650</v>
      </c>
      <c r="F1" s="3" t="s">
        <v>3</v>
      </c>
      <c r="BF1" s="68" t="s">
        <v>653</v>
      </c>
      <c r="BG1" s="68" t="s">
        <v>654</v>
      </c>
      <c r="BH1" s="68" t="s">
        <v>655</v>
      </c>
      <c r="BO1" s="68" t="s">
        <v>652</v>
      </c>
      <c r="BY1" s="133" t="s">
        <v>2</v>
      </c>
    </row>
    <row r="2" spans="1:137" s="100" customFormat="1" ht="14.25" thickBot="1">
      <c r="A2" s="5" t="s">
        <v>7</v>
      </c>
      <c r="B2" s="7"/>
      <c r="C2" s="6"/>
      <c r="D2" s="98"/>
      <c r="E2" s="6"/>
      <c r="F2" s="6"/>
      <c r="G2" s="8"/>
      <c r="H2" s="8"/>
      <c r="I2" s="8"/>
      <c r="J2" s="8"/>
      <c r="K2" s="8"/>
      <c r="L2" s="8"/>
      <c r="M2" s="8"/>
      <c r="N2" s="8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174">
        <v>2.775</v>
      </c>
      <c r="BP2" s="174"/>
      <c r="BQ2" s="174"/>
      <c r="BR2" s="69"/>
      <c r="BS2" s="69"/>
      <c r="BT2" s="69"/>
      <c r="BU2" s="69"/>
      <c r="BV2" s="69"/>
      <c r="BW2" s="69"/>
      <c r="BX2" s="69"/>
      <c r="BY2" s="134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</row>
    <row r="3" spans="1:77" ht="19.5" customHeight="1">
      <c r="A3" s="141" t="s">
        <v>155</v>
      </c>
      <c r="B3" s="47" t="s">
        <v>4</v>
      </c>
      <c r="C3" s="18">
        <v>1</v>
      </c>
      <c r="D3" s="137"/>
      <c r="E3" s="78">
        <f aca="true" t="shared" si="0" ref="E3:E8">BY3*$BO$2</f>
        <v>138.75</v>
      </c>
      <c r="F3" s="42">
        <f>D3*E3</f>
        <v>0</v>
      </c>
      <c r="G3" s="170" t="s">
        <v>197</v>
      </c>
      <c r="BF3" s="135">
        <v>7.45</v>
      </c>
      <c r="BG3" s="119">
        <f>E3</f>
        <v>138.75</v>
      </c>
      <c r="BH3" s="68">
        <f>BG3*BF3</f>
        <v>1033.6875</v>
      </c>
      <c r="BY3" s="119">
        <v>50</v>
      </c>
    </row>
    <row r="4" spans="1:77" ht="19.5" customHeight="1">
      <c r="A4" s="141" t="s">
        <v>156</v>
      </c>
      <c r="B4" s="47" t="s">
        <v>4</v>
      </c>
      <c r="C4" s="18">
        <v>1</v>
      </c>
      <c r="D4" s="137"/>
      <c r="E4" s="78">
        <f t="shared" si="0"/>
        <v>83.25</v>
      </c>
      <c r="F4" s="42">
        <f aca="true" t="shared" si="1" ref="F4:F18">D4*E4</f>
        <v>0</v>
      </c>
      <c r="G4" s="171"/>
      <c r="BF4" s="135">
        <v>6.18</v>
      </c>
      <c r="BG4" s="119">
        <f>E4</f>
        <v>83.25</v>
      </c>
      <c r="BH4" s="68">
        <f>BG4*BF4</f>
        <v>514.485</v>
      </c>
      <c r="BY4" s="119">
        <v>30</v>
      </c>
    </row>
    <row r="5" spans="1:77" ht="19.5" customHeight="1">
      <c r="A5" s="141" t="s">
        <v>157</v>
      </c>
      <c r="B5" s="47" t="s">
        <v>4</v>
      </c>
      <c r="C5" s="18">
        <v>1</v>
      </c>
      <c r="D5" s="137"/>
      <c r="E5" s="78">
        <f t="shared" si="0"/>
        <v>55.5</v>
      </c>
      <c r="F5" s="42">
        <f t="shared" si="1"/>
        <v>0</v>
      </c>
      <c r="G5" s="171"/>
      <c r="BF5" s="135">
        <v>6.18</v>
      </c>
      <c r="BG5" s="119">
        <f>E5</f>
        <v>55.5</v>
      </c>
      <c r="BH5" s="68">
        <f>BG5*BF5</f>
        <v>342.99</v>
      </c>
      <c r="BY5" s="119">
        <v>20</v>
      </c>
    </row>
    <row r="6" spans="1:77" ht="19.5" customHeight="1">
      <c r="A6" s="141" t="s">
        <v>158</v>
      </c>
      <c r="B6" s="47" t="s">
        <v>4</v>
      </c>
      <c r="C6" s="18">
        <v>1</v>
      </c>
      <c r="D6" s="137"/>
      <c r="E6" s="78">
        <f t="shared" si="0"/>
        <v>55.5</v>
      </c>
      <c r="F6" s="42">
        <f t="shared" si="1"/>
        <v>0</v>
      </c>
      <c r="G6" s="171"/>
      <c r="BF6" s="135">
        <v>5.27</v>
      </c>
      <c r="BG6" s="119">
        <f>E6</f>
        <v>55.5</v>
      </c>
      <c r="BH6" s="68">
        <f>BG6*BF6</f>
        <v>292.48499999999996</v>
      </c>
      <c r="BY6" s="119">
        <v>20</v>
      </c>
    </row>
    <row r="7" spans="1:77" ht="19.5" customHeight="1">
      <c r="A7" s="141" t="s">
        <v>159</v>
      </c>
      <c r="B7" s="47" t="s">
        <v>4</v>
      </c>
      <c r="C7" s="18">
        <v>1</v>
      </c>
      <c r="D7" s="137"/>
      <c r="E7" s="78">
        <f t="shared" si="0"/>
        <v>55.5</v>
      </c>
      <c r="F7" s="42">
        <f t="shared" si="1"/>
        <v>0</v>
      </c>
      <c r="G7" s="171"/>
      <c r="BF7" s="135">
        <v>6.72</v>
      </c>
      <c r="BG7" s="119">
        <f>E7</f>
        <v>55.5</v>
      </c>
      <c r="BH7" s="68">
        <f>BG7*BF7</f>
        <v>372.96</v>
      </c>
      <c r="BY7" s="119">
        <v>20</v>
      </c>
    </row>
    <row r="8" spans="1:77" ht="19.5" customHeight="1">
      <c r="A8" s="141" t="s">
        <v>160</v>
      </c>
      <c r="B8" s="47" t="s">
        <v>4</v>
      </c>
      <c r="C8" s="18">
        <v>1</v>
      </c>
      <c r="D8" s="137"/>
      <c r="E8" s="78">
        <f t="shared" si="0"/>
        <v>83.25</v>
      </c>
      <c r="F8" s="42">
        <f t="shared" si="1"/>
        <v>0</v>
      </c>
      <c r="G8" s="171"/>
      <c r="BF8" s="135">
        <v>4</v>
      </c>
      <c r="BG8" s="119">
        <f>E8</f>
        <v>83.25</v>
      </c>
      <c r="BH8" s="68">
        <f>BG8*BF8</f>
        <v>333</v>
      </c>
      <c r="BY8" s="119">
        <v>30</v>
      </c>
    </row>
    <row r="9" spans="1:77" ht="19.5" customHeight="1">
      <c r="A9" s="48"/>
      <c r="B9" s="18" t="s">
        <v>4</v>
      </c>
      <c r="C9" s="18">
        <v>1</v>
      </c>
      <c r="D9" s="137"/>
      <c r="E9" s="78"/>
      <c r="F9" s="42">
        <f t="shared" si="1"/>
        <v>0</v>
      </c>
      <c r="G9" s="171"/>
      <c r="BY9" s="119"/>
    </row>
    <row r="10" spans="1:77" ht="19.5" customHeight="1">
      <c r="A10" s="22"/>
      <c r="B10" s="18" t="s">
        <v>4</v>
      </c>
      <c r="C10" s="18">
        <v>1</v>
      </c>
      <c r="D10" s="137"/>
      <c r="E10" s="78"/>
      <c r="F10" s="42">
        <f t="shared" si="1"/>
        <v>0</v>
      </c>
      <c r="G10" s="171"/>
      <c r="BY10" s="119"/>
    </row>
    <row r="11" spans="1:77" ht="19.5" customHeight="1">
      <c r="A11" s="22"/>
      <c r="B11" s="18" t="s">
        <v>4</v>
      </c>
      <c r="C11" s="18">
        <v>1</v>
      </c>
      <c r="D11" s="137"/>
      <c r="E11" s="78"/>
      <c r="F11" s="42">
        <f t="shared" si="1"/>
        <v>0</v>
      </c>
      <c r="G11" s="171"/>
      <c r="BY11" s="119"/>
    </row>
    <row r="12" spans="1:77" ht="18" customHeight="1">
      <c r="A12" s="22"/>
      <c r="B12" s="18" t="s">
        <v>4</v>
      </c>
      <c r="C12" s="18">
        <v>1</v>
      </c>
      <c r="D12" s="137"/>
      <c r="E12" s="78"/>
      <c r="F12" s="42">
        <f t="shared" si="1"/>
        <v>0</v>
      </c>
      <c r="G12" s="171"/>
      <c r="BY12" s="119"/>
    </row>
    <row r="13" spans="1:77" ht="19.5" customHeight="1">
      <c r="A13" s="22"/>
      <c r="B13" s="18" t="s">
        <v>4</v>
      </c>
      <c r="C13" s="18">
        <v>1</v>
      </c>
      <c r="D13" s="137"/>
      <c r="E13" s="78"/>
      <c r="F13" s="42">
        <f t="shared" si="1"/>
        <v>0</v>
      </c>
      <c r="G13" s="171"/>
      <c r="BY13" s="119"/>
    </row>
    <row r="14" spans="1:77" ht="19.5" customHeight="1">
      <c r="A14" s="22"/>
      <c r="B14" s="18" t="s">
        <v>4</v>
      </c>
      <c r="C14" s="9">
        <v>1</v>
      </c>
      <c r="D14" s="137"/>
      <c r="E14" s="78"/>
      <c r="F14" s="42">
        <f t="shared" si="1"/>
        <v>0</v>
      </c>
      <c r="G14" s="171"/>
      <c r="BY14" s="119"/>
    </row>
    <row r="15" spans="1:77" ht="19.5" customHeight="1">
      <c r="A15" s="22"/>
      <c r="B15" s="18" t="s">
        <v>4</v>
      </c>
      <c r="C15" s="18">
        <v>1</v>
      </c>
      <c r="D15" s="137"/>
      <c r="E15" s="78"/>
      <c r="F15" s="42">
        <f t="shared" si="1"/>
        <v>0</v>
      </c>
      <c r="G15" s="171"/>
      <c r="BY15" s="119"/>
    </row>
    <row r="16" spans="1:77" ht="19.5" customHeight="1">
      <c r="A16" s="22"/>
      <c r="B16" s="18" t="s">
        <v>4</v>
      </c>
      <c r="C16" s="18">
        <v>1</v>
      </c>
      <c r="D16" s="137"/>
      <c r="E16" s="78"/>
      <c r="F16" s="42">
        <f t="shared" si="1"/>
        <v>0</v>
      </c>
      <c r="G16" s="171"/>
      <c r="BY16" s="119"/>
    </row>
    <row r="17" spans="1:77" ht="19.5" customHeight="1">
      <c r="A17" s="22"/>
      <c r="B17" s="18" t="s">
        <v>4</v>
      </c>
      <c r="C17" s="18">
        <v>1</v>
      </c>
      <c r="D17" s="137"/>
      <c r="E17" s="78"/>
      <c r="F17" s="42">
        <f t="shared" si="1"/>
        <v>0</v>
      </c>
      <c r="G17" s="171"/>
      <c r="BY17" s="119"/>
    </row>
    <row r="18" spans="1:77" ht="19.5" customHeight="1" thickBot="1">
      <c r="A18" s="22"/>
      <c r="B18" s="18" t="s">
        <v>4</v>
      </c>
      <c r="C18" s="18">
        <v>1</v>
      </c>
      <c r="D18" s="137"/>
      <c r="E18" s="78"/>
      <c r="F18" s="42">
        <f t="shared" si="1"/>
        <v>0</v>
      </c>
      <c r="G18" s="172"/>
      <c r="BY18" s="119"/>
    </row>
    <row r="19" spans="1:77" ht="19.5" customHeight="1">
      <c r="A19" s="23"/>
      <c r="B19" s="24"/>
      <c r="C19" s="24"/>
      <c r="D19" s="138"/>
      <c r="E19" s="79"/>
      <c r="F19" s="25"/>
      <c r="BY19" s="119"/>
    </row>
    <row r="20" spans="1:77" ht="19.5" customHeight="1">
      <c r="A20" s="23"/>
      <c r="B20" s="24"/>
      <c r="C20" s="24"/>
      <c r="D20" s="138"/>
      <c r="E20" s="79"/>
      <c r="F20" s="25"/>
      <c r="BY20" s="119"/>
    </row>
    <row r="21" spans="1:77" ht="19.5" customHeight="1">
      <c r="A21" s="114" t="s">
        <v>161</v>
      </c>
      <c r="B21" s="20" t="s">
        <v>4</v>
      </c>
      <c r="C21" s="20">
        <v>1</v>
      </c>
      <c r="D21" s="139"/>
      <c r="E21" s="80">
        <f aca="true" t="shared" si="2" ref="E21:E56">BY21*$BO$2</f>
        <v>13.875</v>
      </c>
      <c r="F21" s="84">
        <f aca="true" t="shared" si="3" ref="F21:F56">D21*E21</f>
        <v>0</v>
      </c>
      <c r="BF21" s="142">
        <v>12.5455</v>
      </c>
      <c r="BG21" s="119">
        <f aca="true" t="shared" si="4" ref="BG21:BG56">E21</f>
        <v>13.875</v>
      </c>
      <c r="BH21" s="68">
        <f>BF21*BG21</f>
        <v>174.0688125</v>
      </c>
      <c r="BY21" s="119">
        <v>5</v>
      </c>
    </row>
    <row r="22" spans="1:77" ht="19.5" customHeight="1">
      <c r="A22" s="114" t="s">
        <v>162</v>
      </c>
      <c r="B22" s="20" t="s">
        <v>4</v>
      </c>
      <c r="C22" s="20">
        <v>1</v>
      </c>
      <c r="D22" s="139"/>
      <c r="E22" s="80">
        <f t="shared" si="2"/>
        <v>27.75</v>
      </c>
      <c r="F22" s="84">
        <f t="shared" si="3"/>
        <v>0</v>
      </c>
      <c r="BF22" s="142">
        <v>1.82</v>
      </c>
      <c r="BG22" s="119">
        <f t="shared" si="4"/>
        <v>27.75</v>
      </c>
      <c r="BH22" s="68">
        <f aca="true" t="shared" si="5" ref="BH22:BH56">BF22*BG22</f>
        <v>50.505</v>
      </c>
      <c r="BY22" s="119">
        <v>10</v>
      </c>
    </row>
    <row r="23" spans="1:77" ht="19.5" customHeight="1">
      <c r="A23" s="114" t="s">
        <v>163</v>
      </c>
      <c r="B23" s="20" t="s">
        <v>4</v>
      </c>
      <c r="C23" s="20">
        <v>1</v>
      </c>
      <c r="D23" s="139"/>
      <c r="E23" s="80">
        <f t="shared" si="2"/>
        <v>27.75</v>
      </c>
      <c r="F23" s="84">
        <f t="shared" si="3"/>
        <v>0</v>
      </c>
      <c r="BF23" s="142">
        <v>6.2727</v>
      </c>
      <c r="BG23" s="119">
        <f t="shared" si="4"/>
        <v>27.75</v>
      </c>
      <c r="BH23" s="68">
        <f t="shared" si="5"/>
        <v>174.06742500000001</v>
      </c>
      <c r="BY23" s="119">
        <v>10</v>
      </c>
    </row>
    <row r="24" spans="1:77" ht="19.5" customHeight="1">
      <c r="A24" s="114" t="s">
        <v>164</v>
      </c>
      <c r="B24" s="20" t="s">
        <v>4</v>
      </c>
      <c r="C24" s="20">
        <v>1</v>
      </c>
      <c r="D24" s="139"/>
      <c r="E24" s="80">
        <f t="shared" si="2"/>
        <v>13.875</v>
      </c>
      <c r="F24" s="84">
        <f t="shared" si="3"/>
        <v>0</v>
      </c>
      <c r="BF24" s="142">
        <v>7</v>
      </c>
      <c r="BG24" s="119">
        <f t="shared" si="4"/>
        <v>13.875</v>
      </c>
      <c r="BH24" s="68">
        <f t="shared" si="5"/>
        <v>97.125</v>
      </c>
      <c r="BY24" s="119">
        <v>5</v>
      </c>
    </row>
    <row r="25" spans="1:77" ht="19.5" customHeight="1">
      <c r="A25" s="114" t="s">
        <v>165</v>
      </c>
      <c r="B25" s="20" t="s">
        <v>4</v>
      </c>
      <c r="C25" s="20">
        <v>1</v>
      </c>
      <c r="D25" s="139"/>
      <c r="E25" s="80">
        <f t="shared" si="2"/>
        <v>13.875</v>
      </c>
      <c r="F25" s="84">
        <f t="shared" si="3"/>
        <v>0</v>
      </c>
      <c r="BF25" s="142">
        <v>15</v>
      </c>
      <c r="BG25" s="119">
        <f t="shared" si="4"/>
        <v>13.875</v>
      </c>
      <c r="BH25" s="68">
        <f t="shared" si="5"/>
        <v>208.125</v>
      </c>
      <c r="BY25" s="119">
        <v>5</v>
      </c>
    </row>
    <row r="26" spans="1:77" ht="19.5" customHeight="1">
      <c r="A26" s="114" t="s">
        <v>166</v>
      </c>
      <c r="B26" s="20" t="s">
        <v>4</v>
      </c>
      <c r="C26" s="20">
        <v>1</v>
      </c>
      <c r="D26" s="139"/>
      <c r="E26" s="80">
        <f t="shared" si="2"/>
        <v>13.875</v>
      </c>
      <c r="F26" s="84">
        <f t="shared" si="3"/>
        <v>0</v>
      </c>
      <c r="BF26" s="142">
        <v>11.36</v>
      </c>
      <c r="BG26" s="119">
        <f t="shared" si="4"/>
        <v>13.875</v>
      </c>
      <c r="BH26" s="68">
        <f t="shared" si="5"/>
        <v>157.62</v>
      </c>
      <c r="BY26" s="119">
        <v>5</v>
      </c>
    </row>
    <row r="27" spans="1:77" ht="19.5" customHeight="1">
      <c r="A27" s="114" t="s">
        <v>167</v>
      </c>
      <c r="B27" s="20" t="s">
        <v>4</v>
      </c>
      <c r="C27" s="20">
        <v>1</v>
      </c>
      <c r="D27" s="139"/>
      <c r="E27" s="80">
        <f t="shared" si="2"/>
        <v>13.875</v>
      </c>
      <c r="F27" s="84">
        <f t="shared" si="3"/>
        <v>0</v>
      </c>
      <c r="BF27" s="142">
        <v>5.64</v>
      </c>
      <c r="BG27" s="119">
        <f t="shared" si="4"/>
        <v>13.875</v>
      </c>
      <c r="BH27" s="68">
        <f t="shared" si="5"/>
        <v>78.255</v>
      </c>
      <c r="BY27" s="119">
        <v>5</v>
      </c>
    </row>
    <row r="28" spans="1:77" ht="19.5" customHeight="1">
      <c r="A28" s="114" t="s">
        <v>168</v>
      </c>
      <c r="B28" s="20" t="s">
        <v>4</v>
      </c>
      <c r="C28" s="20">
        <v>1</v>
      </c>
      <c r="D28" s="139"/>
      <c r="E28" s="80">
        <f t="shared" si="2"/>
        <v>27.75</v>
      </c>
      <c r="F28" s="84">
        <f t="shared" si="3"/>
        <v>0</v>
      </c>
      <c r="BF28" s="142">
        <v>12.6364</v>
      </c>
      <c r="BG28" s="119">
        <f t="shared" si="4"/>
        <v>27.75</v>
      </c>
      <c r="BH28" s="68">
        <f t="shared" si="5"/>
        <v>350.6601</v>
      </c>
      <c r="BY28" s="119">
        <v>10</v>
      </c>
    </row>
    <row r="29" spans="1:77" ht="19.5" customHeight="1">
      <c r="A29" s="114" t="s">
        <v>169</v>
      </c>
      <c r="B29" s="20" t="s">
        <v>4</v>
      </c>
      <c r="C29" s="20">
        <v>1</v>
      </c>
      <c r="D29" s="139"/>
      <c r="E29" s="80">
        <f t="shared" si="2"/>
        <v>13.875</v>
      </c>
      <c r="F29" s="84">
        <f t="shared" si="3"/>
        <v>0</v>
      </c>
      <c r="BF29" s="142">
        <v>17</v>
      </c>
      <c r="BG29" s="119">
        <f t="shared" si="4"/>
        <v>13.875</v>
      </c>
      <c r="BH29" s="68">
        <f t="shared" si="5"/>
        <v>235.875</v>
      </c>
      <c r="BY29" s="119">
        <v>5</v>
      </c>
    </row>
    <row r="30" spans="1:77" ht="19.5" customHeight="1">
      <c r="A30" s="114" t="s">
        <v>170</v>
      </c>
      <c r="B30" s="20" t="s">
        <v>4</v>
      </c>
      <c r="C30" s="20">
        <v>1</v>
      </c>
      <c r="D30" s="139"/>
      <c r="E30" s="80">
        <f t="shared" si="2"/>
        <v>13.875</v>
      </c>
      <c r="F30" s="84">
        <f t="shared" si="3"/>
        <v>0</v>
      </c>
      <c r="BF30" s="142">
        <v>4.73</v>
      </c>
      <c r="BG30" s="119">
        <f t="shared" si="4"/>
        <v>13.875</v>
      </c>
      <c r="BH30" s="68">
        <f t="shared" si="5"/>
        <v>65.62875000000001</v>
      </c>
      <c r="BY30" s="119">
        <v>5</v>
      </c>
    </row>
    <row r="31" spans="1:77" ht="19.5" customHeight="1">
      <c r="A31" s="114" t="s">
        <v>171</v>
      </c>
      <c r="B31" s="20" t="s">
        <v>4</v>
      </c>
      <c r="C31" s="20">
        <v>1</v>
      </c>
      <c r="D31" s="139"/>
      <c r="E31" s="80">
        <f t="shared" si="2"/>
        <v>13.875</v>
      </c>
      <c r="F31" s="84">
        <f t="shared" si="3"/>
        <v>0</v>
      </c>
      <c r="BF31" s="142">
        <v>2.4</v>
      </c>
      <c r="BG31" s="119">
        <f t="shared" si="4"/>
        <v>13.875</v>
      </c>
      <c r="BH31" s="68">
        <f t="shared" si="5"/>
        <v>33.3</v>
      </c>
      <c r="BY31" s="119">
        <v>5</v>
      </c>
    </row>
    <row r="32" spans="1:77" ht="19.5" customHeight="1">
      <c r="A32" s="114" t="s">
        <v>172</v>
      </c>
      <c r="B32" s="20" t="s">
        <v>4</v>
      </c>
      <c r="C32" s="20">
        <v>1</v>
      </c>
      <c r="D32" s="139"/>
      <c r="E32" s="80">
        <f t="shared" si="2"/>
        <v>13.875</v>
      </c>
      <c r="F32" s="84">
        <f t="shared" si="3"/>
        <v>0</v>
      </c>
      <c r="BF32" s="142">
        <v>4.42</v>
      </c>
      <c r="BG32" s="119">
        <f t="shared" si="4"/>
        <v>13.875</v>
      </c>
      <c r="BH32" s="68">
        <f t="shared" si="5"/>
        <v>61.3275</v>
      </c>
      <c r="BY32" s="119">
        <v>5</v>
      </c>
    </row>
    <row r="33" spans="1:77" ht="19.5" customHeight="1">
      <c r="A33" s="114" t="s">
        <v>173</v>
      </c>
      <c r="B33" s="20" t="s">
        <v>4</v>
      </c>
      <c r="C33" s="20">
        <v>1</v>
      </c>
      <c r="D33" s="139"/>
      <c r="E33" s="80">
        <f t="shared" si="2"/>
        <v>13.875</v>
      </c>
      <c r="F33" s="84">
        <f t="shared" si="3"/>
        <v>0</v>
      </c>
      <c r="BF33" s="142">
        <v>2.55</v>
      </c>
      <c r="BG33" s="119">
        <f t="shared" si="4"/>
        <v>13.875</v>
      </c>
      <c r="BH33" s="68">
        <f t="shared" si="5"/>
        <v>35.381249999999994</v>
      </c>
      <c r="BY33" s="119">
        <v>5</v>
      </c>
    </row>
    <row r="34" spans="1:77" ht="19.5" customHeight="1">
      <c r="A34" s="114" t="s">
        <v>174</v>
      </c>
      <c r="B34" s="20" t="s">
        <v>4</v>
      </c>
      <c r="C34" s="20">
        <v>1</v>
      </c>
      <c r="D34" s="139"/>
      <c r="E34" s="80">
        <f t="shared" si="2"/>
        <v>5.55</v>
      </c>
      <c r="F34" s="84">
        <f t="shared" si="3"/>
        <v>0</v>
      </c>
      <c r="BF34" s="142">
        <v>1.82</v>
      </c>
      <c r="BG34" s="119">
        <f t="shared" si="4"/>
        <v>5.55</v>
      </c>
      <c r="BH34" s="68">
        <f t="shared" si="5"/>
        <v>10.101</v>
      </c>
      <c r="BJ34" s="68" t="s">
        <v>644</v>
      </c>
      <c r="BY34" s="119">
        <v>2</v>
      </c>
    </row>
    <row r="35" spans="1:77" ht="19.5" customHeight="1">
      <c r="A35" s="114" t="s">
        <v>175</v>
      </c>
      <c r="B35" s="20" t="s">
        <v>4</v>
      </c>
      <c r="C35" s="20">
        <v>1</v>
      </c>
      <c r="D35" s="139"/>
      <c r="E35" s="80">
        <f t="shared" si="2"/>
        <v>5.55</v>
      </c>
      <c r="F35" s="84">
        <f t="shared" si="3"/>
        <v>0</v>
      </c>
      <c r="BF35" s="142">
        <v>2.73</v>
      </c>
      <c r="BG35" s="119">
        <f t="shared" si="4"/>
        <v>5.55</v>
      </c>
      <c r="BH35" s="68">
        <f t="shared" si="5"/>
        <v>15.151499999999999</v>
      </c>
      <c r="BY35" s="119">
        <v>2</v>
      </c>
    </row>
    <row r="36" spans="1:77" ht="19.5" customHeight="1">
      <c r="A36" s="114" t="s">
        <v>176</v>
      </c>
      <c r="B36" s="20" t="s">
        <v>4</v>
      </c>
      <c r="C36" s="20">
        <v>1</v>
      </c>
      <c r="D36" s="139"/>
      <c r="E36" s="80">
        <f t="shared" si="2"/>
        <v>55.5</v>
      </c>
      <c r="F36" s="84">
        <f t="shared" si="3"/>
        <v>0</v>
      </c>
      <c r="I36" s="4" t="s">
        <v>153</v>
      </c>
      <c r="L36" s="49">
        <f>SUM(F3:F56)</f>
        <v>0</v>
      </c>
      <c r="M36" s="76"/>
      <c r="N36" s="76"/>
      <c r="BF36" s="142">
        <v>8.9091</v>
      </c>
      <c r="BG36" s="119">
        <f t="shared" si="4"/>
        <v>55.5</v>
      </c>
      <c r="BH36" s="68">
        <f t="shared" si="5"/>
        <v>494.45505</v>
      </c>
      <c r="BJ36" s="173">
        <f>SUM(BH3:BH56)</f>
        <v>6995.896822500001</v>
      </c>
      <c r="BK36" s="173"/>
      <c r="BY36" s="119">
        <v>20</v>
      </c>
    </row>
    <row r="37" spans="1:77" ht="19.5" customHeight="1">
      <c r="A37" s="114" t="s">
        <v>177</v>
      </c>
      <c r="B37" s="20" t="s">
        <v>4</v>
      </c>
      <c r="C37" s="20">
        <v>1</v>
      </c>
      <c r="D37" s="139"/>
      <c r="E37" s="80">
        <f t="shared" si="2"/>
        <v>27.75</v>
      </c>
      <c r="F37" s="84">
        <f t="shared" si="3"/>
        <v>0</v>
      </c>
      <c r="BF37" s="142">
        <v>8.9</v>
      </c>
      <c r="BG37" s="119">
        <f t="shared" si="4"/>
        <v>27.75</v>
      </c>
      <c r="BH37" s="68">
        <f t="shared" si="5"/>
        <v>246.97500000000002</v>
      </c>
      <c r="BY37" s="119">
        <v>10</v>
      </c>
    </row>
    <row r="38" spans="1:77" ht="19.5" customHeight="1">
      <c r="A38" s="114" t="s">
        <v>178</v>
      </c>
      <c r="B38" s="20" t="s">
        <v>4</v>
      </c>
      <c r="C38" s="20">
        <v>1</v>
      </c>
      <c r="D38" s="139"/>
      <c r="E38" s="80">
        <f t="shared" si="2"/>
        <v>13.875</v>
      </c>
      <c r="F38" s="84">
        <f t="shared" si="3"/>
        <v>0</v>
      </c>
      <c r="I38" s="4" t="s">
        <v>154</v>
      </c>
      <c r="L38" s="49">
        <f>SUM(F3:F18)</f>
        <v>0</v>
      </c>
      <c r="M38" s="76"/>
      <c r="N38" s="76"/>
      <c r="BF38" s="142">
        <v>20</v>
      </c>
      <c r="BG38" s="119">
        <f t="shared" si="4"/>
        <v>13.875</v>
      </c>
      <c r="BH38" s="68">
        <f t="shared" si="5"/>
        <v>277.5</v>
      </c>
      <c r="BY38" s="119">
        <v>5</v>
      </c>
    </row>
    <row r="39" spans="1:77" ht="19.5" customHeight="1">
      <c r="A39" s="114" t="s">
        <v>179</v>
      </c>
      <c r="B39" s="20" t="s">
        <v>4</v>
      </c>
      <c r="C39" s="20">
        <v>1</v>
      </c>
      <c r="D39" s="139"/>
      <c r="E39" s="80">
        <f t="shared" si="2"/>
        <v>13.875</v>
      </c>
      <c r="F39" s="84">
        <f t="shared" si="3"/>
        <v>0</v>
      </c>
      <c r="BF39" s="142">
        <v>22</v>
      </c>
      <c r="BG39" s="119">
        <f t="shared" si="4"/>
        <v>13.875</v>
      </c>
      <c r="BH39" s="68">
        <f t="shared" si="5"/>
        <v>305.25</v>
      </c>
      <c r="BY39" s="119">
        <v>5</v>
      </c>
    </row>
    <row r="40" spans="1:77" ht="19.5" customHeight="1">
      <c r="A40" s="114" t="s">
        <v>180</v>
      </c>
      <c r="B40" s="20" t="s">
        <v>4</v>
      </c>
      <c r="C40" s="20">
        <v>1</v>
      </c>
      <c r="D40" s="139"/>
      <c r="E40" s="80">
        <f t="shared" si="2"/>
        <v>13.875</v>
      </c>
      <c r="F40" s="84">
        <f t="shared" si="3"/>
        <v>0</v>
      </c>
      <c r="BF40" s="142">
        <v>4.18</v>
      </c>
      <c r="BG40" s="119">
        <f t="shared" si="4"/>
        <v>13.875</v>
      </c>
      <c r="BH40" s="68">
        <f t="shared" si="5"/>
        <v>57.997499999999995</v>
      </c>
      <c r="BY40" s="119">
        <v>5</v>
      </c>
    </row>
    <row r="41" spans="1:77" ht="19.5" customHeight="1">
      <c r="A41" s="114" t="s">
        <v>181</v>
      </c>
      <c r="B41" s="20" t="s">
        <v>4</v>
      </c>
      <c r="C41" s="20">
        <v>1</v>
      </c>
      <c r="D41" s="139"/>
      <c r="E41" s="80">
        <f t="shared" si="2"/>
        <v>27.75</v>
      </c>
      <c r="F41" s="84">
        <f t="shared" si="3"/>
        <v>0</v>
      </c>
      <c r="BF41" s="142">
        <v>8.8</v>
      </c>
      <c r="BG41" s="119">
        <f t="shared" si="4"/>
        <v>27.75</v>
      </c>
      <c r="BH41" s="68">
        <f t="shared" si="5"/>
        <v>244.20000000000002</v>
      </c>
      <c r="BY41" s="119">
        <v>10</v>
      </c>
    </row>
    <row r="42" spans="1:77" ht="19.5" customHeight="1">
      <c r="A42" s="114" t="s">
        <v>182</v>
      </c>
      <c r="B42" s="20" t="s">
        <v>4</v>
      </c>
      <c r="C42" s="20">
        <v>1</v>
      </c>
      <c r="D42" s="139"/>
      <c r="E42" s="80">
        <f t="shared" si="2"/>
        <v>5.55</v>
      </c>
      <c r="F42" s="84">
        <f t="shared" si="3"/>
        <v>0</v>
      </c>
      <c r="BF42" s="142">
        <v>8.18</v>
      </c>
      <c r="BG42" s="119">
        <f t="shared" si="4"/>
        <v>5.55</v>
      </c>
      <c r="BH42" s="68">
        <f t="shared" si="5"/>
        <v>45.398999999999994</v>
      </c>
      <c r="BY42" s="119">
        <v>2</v>
      </c>
    </row>
    <row r="43" spans="1:77" ht="19.5" customHeight="1">
      <c r="A43" s="114" t="s">
        <v>183</v>
      </c>
      <c r="B43" s="20" t="s">
        <v>4</v>
      </c>
      <c r="C43" s="20">
        <v>1</v>
      </c>
      <c r="D43" s="139"/>
      <c r="E43" s="80">
        <f t="shared" si="2"/>
        <v>27.75</v>
      </c>
      <c r="F43" s="84">
        <f t="shared" si="3"/>
        <v>0</v>
      </c>
      <c r="BF43" s="142">
        <v>5.45</v>
      </c>
      <c r="BG43" s="119">
        <f t="shared" si="4"/>
        <v>27.75</v>
      </c>
      <c r="BH43" s="68">
        <f t="shared" si="5"/>
        <v>151.2375</v>
      </c>
      <c r="BY43" s="119">
        <v>10</v>
      </c>
    </row>
    <row r="44" spans="1:77" ht="19.5" customHeight="1">
      <c r="A44" s="114" t="s">
        <v>184</v>
      </c>
      <c r="B44" s="20" t="s">
        <v>4</v>
      </c>
      <c r="C44" s="20">
        <v>1</v>
      </c>
      <c r="D44" s="139"/>
      <c r="E44" s="80">
        <f t="shared" si="2"/>
        <v>5.55</v>
      </c>
      <c r="F44" s="84">
        <f t="shared" si="3"/>
        <v>0</v>
      </c>
      <c r="BF44" s="142">
        <v>0</v>
      </c>
      <c r="BG44" s="119">
        <f t="shared" si="4"/>
        <v>5.55</v>
      </c>
      <c r="BH44" s="68">
        <f t="shared" si="5"/>
        <v>0</v>
      </c>
      <c r="BY44" s="119">
        <v>2</v>
      </c>
    </row>
    <row r="45" spans="1:77" ht="19.5" customHeight="1">
      <c r="A45" s="114" t="s">
        <v>185</v>
      </c>
      <c r="B45" s="20" t="s">
        <v>4</v>
      </c>
      <c r="C45" s="20">
        <v>1</v>
      </c>
      <c r="D45" s="139"/>
      <c r="E45" s="80">
        <f t="shared" si="2"/>
        <v>13.875</v>
      </c>
      <c r="F45" s="84">
        <f t="shared" si="3"/>
        <v>0</v>
      </c>
      <c r="BF45" s="142">
        <v>3.64</v>
      </c>
      <c r="BG45" s="119">
        <f t="shared" si="4"/>
        <v>13.875</v>
      </c>
      <c r="BH45" s="68">
        <f t="shared" si="5"/>
        <v>50.505</v>
      </c>
      <c r="BY45" s="119">
        <v>5</v>
      </c>
    </row>
    <row r="46" spans="1:77" ht="19.5" customHeight="1">
      <c r="A46" s="114" t="s">
        <v>186</v>
      </c>
      <c r="B46" s="20" t="s">
        <v>4</v>
      </c>
      <c r="C46" s="20">
        <v>1</v>
      </c>
      <c r="D46" s="139"/>
      <c r="E46" s="80">
        <f t="shared" si="2"/>
        <v>13.875</v>
      </c>
      <c r="F46" s="84">
        <f t="shared" si="3"/>
        <v>0</v>
      </c>
      <c r="BF46" s="142">
        <v>3.64</v>
      </c>
      <c r="BG46" s="119">
        <f t="shared" si="4"/>
        <v>13.875</v>
      </c>
      <c r="BH46" s="68">
        <f t="shared" si="5"/>
        <v>50.505</v>
      </c>
      <c r="BY46" s="119">
        <v>5</v>
      </c>
    </row>
    <row r="47" spans="1:77" ht="19.5" customHeight="1">
      <c r="A47" s="114" t="s">
        <v>187</v>
      </c>
      <c r="B47" s="20" t="s">
        <v>4</v>
      </c>
      <c r="C47" s="20">
        <v>1</v>
      </c>
      <c r="D47" s="139"/>
      <c r="E47" s="80">
        <f t="shared" si="2"/>
        <v>5.55</v>
      </c>
      <c r="F47" s="84">
        <f t="shared" si="3"/>
        <v>0</v>
      </c>
      <c r="BF47" s="142">
        <v>6.5</v>
      </c>
      <c r="BG47" s="119">
        <f t="shared" si="4"/>
        <v>5.55</v>
      </c>
      <c r="BH47" s="68">
        <f t="shared" si="5"/>
        <v>36.074999999999996</v>
      </c>
      <c r="BY47" s="119">
        <v>2</v>
      </c>
    </row>
    <row r="48" spans="1:77" ht="19.5" customHeight="1">
      <c r="A48" s="114" t="s">
        <v>188</v>
      </c>
      <c r="B48" s="20" t="s">
        <v>4</v>
      </c>
      <c r="C48" s="20">
        <v>1</v>
      </c>
      <c r="D48" s="139"/>
      <c r="E48" s="80">
        <f t="shared" si="2"/>
        <v>13.875</v>
      </c>
      <c r="F48" s="84">
        <f t="shared" si="3"/>
        <v>0</v>
      </c>
      <c r="BF48" s="142">
        <v>6.72</v>
      </c>
      <c r="BG48" s="119">
        <f t="shared" si="4"/>
        <v>13.875</v>
      </c>
      <c r="BH48" s="68">
        <f t="shared" si="5"/>
        <v>93.24</v>
      </c>
      <c r="BY48" s="119">
        <v>5</v>
      </c>
    </row>
    <row r="49" spans="1:77" ht="19.5" customHeight="1">
      <c r="A49" s="114" t="s">
        <v>189</v>
      </c>
      <c r="B49" s="20" t="s">
        <v>4</v>
      </c>
      <c r="C49" s="20">
        <v>1</v>
      </c>
      <c r="D49" s="139"/>
      <c r="E49" s="80">
        <f t="shared" si="2"/>
        <v>5.55</v>
      </c>
      <c r="F49" s="84">
        <f t="shared" si="3"/>
        <v>0</v>
      </c>
      <c r="BF49" s="142">
        <v>2</v>
      </c>
      <c r="BG49" s="119">
        <f t="shared" si="4"/>
        <v>5.55</v>
      </c>
      <c r="BH49" s="68">
        <f t="shared" si="5"/>
        <v>11.1</v>
      </c>
      <c r="BY49" s="119">
        <v>2</v>
      </c>
    </row>
    <row r="50" spans="1:77" ht="19.5" customHeight="1">
      <c r="A50" s="114" t="s">
        <v>190</v>
      </c>
      <c r="B50" s="20" t="s">
        <v>4</v>
      </c>
      <c r="C50" s="20">
        <v>1</v>
      </c>
      <c r="D50" s="139"/>
      <c r="E50" s="80">
        <f t="shared" si="2"/>
        <v>5.55</v>
      </c>
      <c r="F50" s="84">
        <f t="shared" si="3"/>
        <v>0</v>
      </c>
      <c r="BF50" s="142">
        <v>8</v>
      </c>
      <c r="BG50" s="119">
        <f t="shared" si="4"/>
        <v>5.55</v>
      </c>
      <c r="BH50" s="68">
        <f t="shared" si="5"/>
        <v>44.4</v>
      </c>
      <c r="BY50" s="119">
        <v>2</v>
      </c>
    </row>
    <row r="51" spans="1:77" ht="19.5" customHeight="1">
      <c r="A51" s="114" t="s">
        <v>191</v>
      </c>
      <c r="B51" s="20" t="s">
        <v>4</v>
      </c>
      <c r="C51" s="20">
        <v>1</v>
      </c>
      <c r="D51" s="139"/>
      <c r="E51" s="80">
        <f t="shared" si="2"/>
        <v>27.75</v>
      </c>
      <c r="F51" s="84">
        <f t="shared" si="3"/>
        <v>0</v>
      </c>
      <c r="BF51" s="142">
        <v>5.2727</v>
      </c>
      <c r="BG51" s="119">
        <f t="shared" si="4"/>
        <v>27.75</v>
      </c>
      <c r="BH51" s="68">
        <f t="shared" si="5"/>
        <v>146.31742500000001</v>
      </c>
      <c r="BY51" s="119">
        <v>10</v>
      </c>
    </row>
    <row r="52" spans="1:77" ht="19.5" customHeight="1">
      <c r="A52" s="114" t="s">
        <v>192</v>
      </c>
      <c r="B52" s="20" t="s">
        <v>4</v>
      </c>
      <c r="C52" s="20">
        <v>1</v>
      </c>
      <c r="D52" s="139"/>
      <c r="E52" s="80">
        <f t="shared" si="2"/>
        <v>5.55</v>
      </c>
      <c r="F52" s="84">
        <f t="shared" si="3"/>
        <v>0</v>
      </c>
      <c r="BF52" s="142">
        <v>3</v>
      </c>
      <c r="BG52" s="119">
        <f t="shared" si="4"/>
        <v>5.55</v>
      </c>
      <c r="BH52" s="68">
        <f t="shared" si="5"/>
        <v>16.65</v>
      </c>
      <c r="BY52" s="119">
        <v>2</v>
      </c>
    </row>
    <row r="53" spans="1:77" ht="19.5" customHeight="1">
      <c r="A53" s="114" t="s">
        <v>193</v>
      </c>
      <c r="B53" s="20" t="s">
        <v>4</v>
      </c>
      <c r="C53" s="20">
        <v>1</v>
      </c>
      <c r="D53" s="139"/>
      <c r="E53" s="80">
        <f t="shared" si="2"/>
        <v>5.55</v>
      </c>
      <c r="F53" s="84">
        <f t="shared" si="3"/>
        <v>0</v>
      </c>
      <c r="BF53" s="142">
        <v>3.8182</v>
      </c>
      <c r="BG53" s="119">
        <f t="shared" si="4"/>
        <v>5.55</v>
      </c>
      <c r="BH53" s="68">
        <f t="shared" si="5"/>
        <v>21.19101</v>
      </c>
      <c r="BY53" s="119">
        <v>2</v>
      </c>
    </row>
    <row r="54" spans="1:77" ht="19.5" customHeight="1">
      <c r="A54" s="114" t="s">
        <v>194</v>
      </c>
      <c r="B54" s="20" t="s">
        <v>4</v>
      </c>
      <c r="C54" s="20">
        <v>1</v>
      </c>
      <c r="D54" s="139"/>
      <c r="E54" s="80">
        <f t="shared" si="2"/>
        <v>5.55</v>
      </c>
      <c r="F54" s="84">
        <f t="shared" si="3"/>
        <v>0</v>
      </c>
      <c r="BF54" s="142">
        <v>1.82</v>
      </c>
      <c r="BG54" s="119">
        <f t="shared" si="4"/>
        <v>5.55</v>
      </c>
      <c r="BH54" s="68">
        <f t="shared" si="5"/>
        <v>10.101</v>
      </c>
      <c r="BY54" s="119">
        <v>2</v>
      </c>
    </row>
    <row r="55" spans="1:77" ht="19.5" customHeight="1">
      <c r="A55" s="114" t="s">
        <v>195</v>
      </c>
      <c r="B55" s="20" t="s">
        <v>4</v>
      </c>
      <c r="C55" s="20">
        <v>1</v>
      </c>
      <c r="D55" s="139"/>
      <c r="E55" s="80">
        <f t="shared" si="2"/>
        <v>5.55</v>
      </c>
      <c r="F55" s="84">
        <f t="shared" si="3"/>
        <v>0</v>
      </c>
      <c r="BF55" s="142">
        <v>6</v>
      </c>
      <c r="BG55" s="119">
        <f t="shared" si="4"/>
        <v>5.55</v>
      </c>
      <c r="BH55" s="68">
        <f t="shared" si="5"/>
        <v>33.3</v>
      </c>
      <c r="BY55" s="119">
        <v>2</v>
      </c>
    </row>
    <row r="56" spans="1:77" ht="19.5" customHeight="1">
      <c r="A56" s="114" t="s">
        <v>196</v>
      </c>
      <c r="B56" s="20" t="s">
        <v>4</v>
      </c>
      <c r="C56" s="20">
        <v>1</v>
      </c>
      <c r="D56" s="139"/>
      <c r="E56" s="80">
        <f t="shared" si="2"/>
        <v>5.55</v>
      </c>
      <c r="F56" s="84">
        <f t="shared" si="3"/>
        <v>0</v>
      </c>
      <c r="BF56" s="142">
        <v>4.09</v>
      </c>
      <c r="BG56" s="119">
        <f t="shared" si="4"/>
        <v>5.55</v>
      </c>
      <c r="BH56" s="68">
        <f t="shared" si="5"/>
        <v>22.699499999999997</v>
      </c>
      <c r="BY56" s="119">
        <v>2</v>
      </c>
    </row>
  </sheetData>
  <sheetProtection sheet="1" objects="1" scenarios="1"/>
  <mergeCells count="3">
    <mergeCell ref="G3:G18"/>
    <mergeCell ref="BJ36:BK36"/>
    <mergeCell ref="BO2:BQ2"/>
  </mergeCells>
  <printOptions/>
  <pageMargins left="0.196456692913386" right="0.196456692913386" top="0.7874015748031501" bottom="0.7874015748031501" header="0.39370078740157505" footer="0.39370078740157505"/>
  <pageSetup fitToHeight="0" fitToWidth="0" horizontalDpi="600" verticalDpi="600" orientation="landscape" paperSize="9" scale="8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N88"/>
  <sheetViews>
    <sheetView zoomScalePageLayoutView="0" workbookViewId="0" topLeftCell="A1">
      <selection activeCell="O16" sqref="O16"/>
    </sheetView>
  </sheetViews>
  <sheetFormatPr defaultColWidth="9.00390625" defaultRowHeight="19.5" customHeight="1"/>
  <cols>
    <col min="1" max="1" width="30.25390625" style="4" customWidth="1"/>
    <col min="2" max="2" width="6.125" style="4" customWidth="1"/>
    <col min="3" max="3" width="6.25390625" style="4" customWidth="1"/>
    <col min="4" max="4" width="8.50390625" style="96" customWidth="1"/>
    <col min="5" max="5" width="8.50390625" style="4" customWidth="1"/>
    <col min="6" max="6" width="11.25390625" style="4" customWidth="1"/>
    <col min="7" max="10" width="8.00390625" style="4" customWidth="1"/>
    <col min="11" max="11" width="11.00390625" style="4" bestFit="1" customWidth="1"/>
    <col min="12" max="13" width="8.00390625" style="4" customWidth="1"/>
    <col min="14" max="25" width="8.00390625" style="68" customWidth="1"/>
    <col min="26" max="31" width="9.00390625" style="145" customWidth="1"/>
    <col min="32" max="54" width="8.00390625" style="68" customWidth="1"/>
    <col min="55" max="55" width="5.50390625" style="136" customWidth="1"/>
    <col min="56" max="58" width="8.00390625" style="68" customWidth="1"/>
    <col min="59" max="59" width="8.75390625" style="68" bestFit="1" customWidth="1"/>
    <col min="60" max="113" width="8.00390625" style="68" customWidth="1"/>
    <col min="114" max="118" width="8.00390625" style="97" customWidth="1"/>
    <col min="119" max="16384" width="8.00390625" style="96" customWidth="1"/>
  </cols>
  <sheetData>
    <row r="1" spans="1:55" ht="147" customHeight="1">
      <c r="A1" s="1" t="s">
        <v>9</v>
      </c>
      <c r="B1" s="2" t="s">
        <v>0</v>
      </c>
      <c r="C1" s="2" t="s">
        <v>1</v>
      </c>
      <c r="D1" s="94" t="s">
        <v>8</v>
      </c>
      <c r="E1" s="81" t="s">
        <v>656</v>
      </c>
      <c r="F1" s="3" t="s">
        <v>3</v>
      </c>
      <c r="AH1" s="68" t="s">
        <v>652</v>
      </c>
      <c r="BC1" s="133" t="s">
        <v>657</v>
      </c>
    </row>
    <row r="2" spans="1:118" s="100" customFormat="1" ht="14.25" thickBot="1">
      <c r="A2" s="6"/>
      <c r="B2" s="7"/>
      <c r="C2" s="6"/>
      <c r="D2" s="98"/>
      <c r="E2" s="6"/>
      <c r="F2" s="6"/>
      <c r="G2" s="8"/>
      <c r="H2" s="8"/>
      <c r="I2" s="8"/>
      <c r="J2" s="8"/>
      <c r="K2" s="8"/>
      <c r="L2" s="8"/>
      <c r="M2" s="8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>
        <v>9</v>
      </c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134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101"/>
      <c r="DK2" s="101"/>
      <c r="DL2" s="101"/>
      <c r="DM2" s="101"/>
      <c r="DN2" s="101"/>
    </row>
    <row r="3" spans="1:60" ht="19.5" customHeight="1">
      <c r="A3" s="141" t="s">
        <v>13</v>
      </c>
      <c r="B3" s="41" t="s">
        <v>4</v>
      </c>
      <c r="C3" s="9">
        <v>1</v>
      </c>
      <c r="D3" s="143"/>
      <c r="E3" s="82">
        <f aca="true" t="shared" si="0" ref="E3:E12">BC3*$AI$2</f>
        <v>45</v>
      </c>
      <c r="F3" s="42">
        <f>D3*E3</f>
        <v>0</v>
      </c>
      <c r="G3" s="170" t="s">
        <v>102</v>
      </c>
      <c r="AH3" s="173"/>
      <c r="AI3" s="173"/>
      <c r="BC3" s="119">
        <v>5</v>
      </c>
      <c r="BF3" s="119">
        <f aca="true" t="shared" si="1" ref="BF3:BF34">E3</f>
        <v>45</v>
      </c>
      <c r="BG3" s="70">
        <v>6.53</v>
      </c>
      <c r="BH3" s="68">
        <f>BG3*BF3</f>
        <v>293.85</v>
      </c>
    </row>
    <row r="4" spans="1:60" ht="19.5" customHeight="1">
      <c r="A4" s="141" t="s">
        <v>14</v>
      </c>
      <c r="B4" s="41" t="s">
        <v>4</v>
      </c>
      <c r="C4" s="9">
        <v>1</v>
      </c>
      <c r="D4" s="143"/>
      <c r="E4" s="82">
        <f t="shared" si="0"/>
        <v>270</v>
      </c>
      <c r="F4" s="42">
        <f aca="true" t="shared" si="2" ref="F4:F12">D4*E4</f>
        <v>0</v>
      </c>
      <c r="G4" s="171"/>
      <c r="BC4" s="119">
        <v>30</v>
      </c>
      <c r="BF4" s="119">
        <f t="shared" si="1"/>
        <v>270</v>
      </c>
      <c r="BG4" s="70">
        <v>1.73</v>
      </c>
      <c r="BH4" s="68">
        <f aca="true" t="shared" si="3" ref="BH4:BH12">BG4*BF4</f>
        <v>467.1</v>
      </c>
    </row>
    <row r="5" spans="1:60" ht="19.5" customHeight="1">
      <c r="A5" s="141" t="s">
        <v>15</v>
      </c>
      <c r="B5" s="41" t="s">
        <v>4</v>
      </c>
      <c r="C5" s="9">
        <v>1</v>
      </c>
      <c r="D5" s="143"/>
      <c r="E5" s="82">
        <f t="shared" si="0"/>
        <v>135</v>
      </c>
      <c r="F5" s="42">
        <f t="shared" si="2"/>
        <v>0</v>
      </c>
      <c r="G5" s="171"/>
      <c r="BC5" s="119">
        <v>15</v>
      </c>
      <c r="BF5" s="119">
        <f t="shared" si="1"/>
        <v>135</v>
      </c>
      <c r="BG5" s="70">
        <v>1.73</v>
      </c>
      <c r="BH5" s="68">
        <f t="shared" si="3"/>
        <v>233.55</v>
      </c>
    </row>
    <row r="6" spans="1:60" ht="19.5" customHeight="1">
      <c r="A6" s="141" t="s">
        <v>16</v>
      </c>
      <c r="B6" s="41" t="s">
        <v>4</v>
      </c>
      <c r="C6" s="9">
        <v>1</v>
      </c>
      <c r="D6" s="143"/>
      <c r="E6" s="82">
        <f t="shared" si="0"/>
        <v>45</v>
      </c>
      <c r="F6" s="42">
        <f t="shared" si="2"/>
        <v>0</v>
      </c>
      <c r="G6" s="171"/>
      <c r="BC6" s="119">
        <v>5</v>
      </c>
      <c r="BF6" s="119">
        <f t="shared" si="1"/>
        <v>45</v>
      </c>
      <c r="BG6" s="70">
        <v>4.28</v>
      </c>
      <c r="BH6" s="68">
        <f t="shared" si="3"/>
        <v>192.60000000000002</v>
      </c>
    </row>
    <row r="7" spans="1:60" ht="19.5" customHeight="1">
      <c r="A7" s="141" t="s">
        <v>17</v>
      </c>
      <c r="B7" s="41" t="s">
        <v>4</v>
      </c>
      <c r="C7" s="9">
        <v>1</v>
      </c>
      <c r="D7" s="143"/>
      <c r="E7" s="82">
        <f t="shared" si="0"/>
        <v>270</v>
      </c>
      <c r="F7" s="42">
        <f t="shared" si="2"/>
        <v>0</v>
      </c>
      <c r="G7" s="171"/>
      <c r="BC7" s="119">
        <v>30</v>
      </c>
      <c r="BF7" s="119">
        <f t="shared" si="1"/>
        <v>270</v>
      </c>
      <c r="BG7" s="70">
        <v>1.44</v>
      </c>
      <c r="BH7" s="68">
        <f t="shared" si="3"/>
        <v>388.8</v>
      </c>
    </row>
    <row r="8" spans="1:60" ht="19.5" customHeight="1">
      <c r="A8" s="141" t="s">
        <v>18</v>
      </c>
      <c r="B8" s="41" t="s">
        <v>4</v>
      </c>
      <c r="C8" s="9">
        <v>1</v>
      </c>
      <c r="D8" s="143"/>
      <c r="E8" s="82">
        <f t="shared" si="0"/>
        <v>270</v>
      </c>
      <c r="F8" s="42">
        <f t="shared" si="2"/>
        <v>0</v>
      </c>
      <c r="G8" s="171"/>
      <c r="BC8" s="119">
        <v>30</v>
      </c>
      <c r="BF8" s="119">
        <f t="shared" si="1"/>
        <v>270</v>
      </c>
      <c r="BG8" s="70">
        <v>1.34</v>
      </c>
      <c r="BH8" s="68">
        <f t="shared" si="3"/>
        <v>361.8</v>
      </c>
    </row>
    <row r="9" spans="1:60" ht="19.5" customHeight="1">
      <c r="A9" s="141" t="s">
        <v>19</v>
      </c>
      <c r="B9" s="41" t="s">
        <v>4</v>
      </c>
      <c r="C9" s="9">
        <v>1</v>
      </c>
      <c r="D9" s="143"/>
      <c r="E9" s="82">
        <f t="shared" si="0"/>
        <v>270</v>
      </c>
      <c r="F9" s="42">
        <f t="shared" si="2"/>
        <v>0</v>
      </c>
      <c r="G9" s="171"/>
      <c r="BC9" s="119">
        <v>30</v>
      </c>
      <c r="BF9" s="119">
        <f t="shared" si="1"/>
        <v>270</v>
      </c>
      <c r="BG9" s="70">
        <v>1.82</v>
      </c>
      <c r="BH9" s="68">
        <f t="shared" si="3"/>
        <v>491.40000000000003</v>
      </c>
    </row>
    <row r="10" spans="1:60" ht="19.5" customHeight="1">
      <c r="A10" s="141" t="s">
        <v>20</v>
      </c>
      <c r="B10" s="41" t="s">
        <v>4</v>
      </c>
      <c r="C10" s="9">
        <v>1</v>
      </c>
      <c r="D10" s="143"/>
      <c r="E10" s="82">
        <f t="shared" si="0"/>
        <v>45</v>
      </c>
      <c r="F10" s="42">
        <f t="shared" si="2"/>
        <v>0</v>
      </c>
      <c r="G10" s="171"/>
      <c r="BC10" s="119">
        <v>5</v>
      </c>
      <c r="BF10" s="119">
        <f t="shared" si="1"/>
        <v>45</v>
      </c>
      <c r="BG10" s="70">
        <v>1.92</v>
      </c>
      <c r="BH10" s="68">
        <f t="shared" si="3"/>
        <v>86.39999999999999</v>
      </c>
    </row>
    <row r="11" spans="1:60" ht="19.5" customHeight="1">
      <c r="A11" s="141" t="s">
        <v>21</v>
      </c>
      <c r="B11" s="41" t="s">
        <v>4</v>
      </c>
      <c r="C11" s="9">
        <v>1</v>
      </c>
      <c r="D11" s="143"/>
      <c r="E11" s="82">
        <f t="shared" si="0"/>
        <v>720</v>
      </c>
      <c r="F11" s="42">
        <f t="shared" si="2"/>
        <v>0</v>
      </c>
      <c r="G11" s="171"/>
      <c r="BC11" s="119">
        <v>80</v>
      </c>
      <c r="BF11" s="119">
        <f t="shared" si="1"/>
        <v>720</v>
      </c>
      <c r="BG11" s="70">
        <v>0.86</v>
      </c>
      <c r="BH11" s="68">
        <f t="shared" si="3"/>
        <v>619.2</v>
      </c>
    </row>
    <row r="12" spans="1:60" ht="19.5" customHeight="1" thickBot="1">
      <c r="A12" s="141" t="s">
        <v>22</v>
      </c>
      <c r="B12" s="41" t="s">
        <v>4</v>
      </c>
      <c r="C12" s="9">
        <v>1</v>
      </c>
      <c r="D12" s="143"/>
      <c r="E12" s="82">
        <f t="shared" si="0"/>
        <v>90</v>
      </c>
      <c r="F12" s="42">
        <f t="shared" si="2"/>
        <v>0</v>
      </c>
      <c r="G12" s="172"/>
      <c r="BC12" s="119">
        <v>10</v>
      </c>
      <c r="BF12" s="119">
        <f t="shared" si="1"/>
        <v>90</v>
      </c>
      <c r="BG12" s="70">
        <v>1.05</v>
      </c>
      <c r="BH12" s="68">
        <f t="shared" si="3"/>
        <v>94.5</v>
      </c>
    </row>
    <row r="13" spans="1:58" ht="19.5" customHeight="1">
      <c r="A13" s="15"/>
      <c r="B13" s="12"/>
      <c r="C13" s="10"/>
      <c r="D13" s="144"/>
      <c r="E13" s="83"/>
      <c r="F13" s="25"/>
      <c r="BC13" s="119"/>
      <c r="BF13" s="119">
        <f t="shared" si="1"/>
        <v>0</v>
      </c>
    </row>
    <row r="14" spans="1:60" ht="19.5" customHeight="1">
      <c r="A14" s="114" t="s">
        <v>23</v>
      </c>
      <c r="B14" s="114" t="s">
        <v>98</v>
      </c>
      <c r="C14" s="10">
        <v>1</v>
      </c>
      <c r="D14" s="144"/>
      <c r="E14" s="83">
        <f aca="true" t="shared" si="4" ref="E14:E45">BC14*$AI$2</f>
        <v>90</v>
      </c>
      <c r="F14" s="84">
        <f aca="true" t="shared" si="5" ref="F14:F77">D14*E14</f>
        <v>0</v>
      </c>
      <c r="BC14" s="119">
        <v>10</v>
      </c>
      <c r="BF14" s="119">
        <f t="shared" si="1"/>
        <v>90</v>
      </c>
      <c r="BG14" s="142">
        <v>1.4423</v>
      </c>
      <c r="BH14" s="68">
        <f aca="true" t="shared" si="6" ref="BH14:BH75">BG14*BF14</f>
        <v>129.807</v>
      </c>
    </row>
    <row r="15" spans="1:60" ht="19.5" customHeight="1">
      <c r="A15" s="114" t="s">
        <v>24</v>
      </c>
      <c r="B15" s="114" t="s">
        <v>98</v>
      </c>
      <c r="C15" s="10">
        <v>1</v>
      </c>
      <c r="D15" s="144"/>
      <c r="E15" s="83">
        <f t="shared" si="4"/>
        <v>18</v>
      </c>
      <c r="F15" s="84">
        <f t="shared" si="5"/>
        <v>0</v>
      </c>
      <c r="BC15" s="119">
        <v>2</v>
      </c>
      <c r="BF15" s="119">
        <f t="shared" si="1"/>
        <v>18</v>
      </c>
      <c r="BG15" s="142">
        <v>2.88</v>
      </c>
      <c r="BH15" s="68">
        <f t="shared" si="6"/>
        <v>51.839999999999996</v>
      </c>
    </row>
    <row r="16" spans="1:60" ht="19.5" customHeight="1">
      <c r="A16" s="114" t="s">
        <v>25</v>
      </c>
      <c r="B16" s="114" t="s">
        <v>98</v>
      </c>
      <c r="C16" s="10">
        <v>1</v>
      </c>
      <c r="D16" s="144"/>
      <c r="E16" s="83">
        <f t="shared" si="4"/>
        <v>9</v>
      </c>
      <c r="F16" s="84">
        <f t="shared" si="5"/>
        <v>0</v>
      </c>
      <c r="BC16" s="119">
        <v>1</v>
      </c>
      <c r="BF16" s="119">
        <f t="shared" si="1"/>
        <v>9</v>
      </c>
      <c r="BG16" s="142">
        <v>5</v>
      </c>
      <c r="BH16" s="68">
        <f t="shared" si="6"/>
        <v>45</v>
      </c>
    </row>
    <row r="17" spans="1:60" ht="19.5" customHeight="1">
      <c r="A17" s="114" t="s">
        <v>26</v>
      </c>
      <c r="B17" s="114" t="s">
        <v>98</v>
      </c>
      <c r="C17" s="10">
        <v>1</v>
      </c>
      <c r="D17" s="144"/>
      <c r="E17" s="83">
        <f t="shared" si="4"/>
        <v>18</v>
      </c>
      <c r="F17" s="84">
        <f t="shared" si="5"/>
        <v>0</v>
      </c>
      <c r="BC17" s="119">
        <v>2</v>
      </c>
      <c r="BF17" s="119">
        <f t="shared" si="1"/>
        <v>18</v>
      </c>
      <c r="BG17" s="142">
        <v>3.6538</v>
      </c>
      <c r="BH17" s="68">
        <f t="shared" si="6"/>
        <v>65.7684</v>
      </c>
    </row>
    <row r="18" spans="1:60" ht="19.5" customHeight="1">
      <c r="A18" s="114" t="s">
        <v>27</v>
      </c>
      <c r="B18" s="114" t="s">
        <v>98</v>
      </c>
      <c r="C18" s="10">
        <v>1</v>
      </c>
      <c r="D18" s="144"/>
      <c r="E18" s="83">
        <f t="shared" si="4"/>
        <v>27</v>
      </c>
      <c r="F18" s="84">
        <f t="shared" si="5"/>
        <v>0</v>
      </c>
      <c r="BC18" s="119">
        <v>3</v>
      </c>
      <c r="BF18" s="119">
        <f t="shared" si="1"/>
        <v>27</v>
      </c>
      <c r="BG18" s="142">
        <v>1.15</v>
      </c>
      <c r="BH18" s="68">
        <f t="shared" si="6"/>
        <v>31.049999999999997</v>
      </c>
    </row>
    <row r="19" spans="1:60" ht="19.5" customHeight="1">
      <c r="A19" s="114" t="s">
        <v>28</v>
      </c>
      <c r="B19" s="114" t="s">
        <v>98</v>
      </c>
      <c r="C19" s="10">
        <v>1</v>
      </c>
      <c r="D19" s="144"/>
      <c r="E19" s="83">
        <f t="shared" si="4"/>
        <v>18</v>
      </c>
      <c r="F19" s="84">
        <f t="shared" si="5"/>
        <v>0</v>
      </c>
      <c r="BC19" s="119">
        <v>2</v>
      </c>
      <c r="BF19" s="119">
        <f t="shared" si="1"/>
        <v>18</v>
      </c>
      <c r="BG19" s="142">
        <v>1.5</v>
      </c>
      <c r="BH19" s="68">
        <f t="shared" si="6"/>
        <v>27</v>
      </c>
    </row>
    <row r="20" spans="1:60" ht="19.5" customHeight="1">
      <c r="A20" s="114" t="s">
        <v>29</v>
      </c>
      <c r="B20" s="114" t="s">
        <v>98</v>
      </c>
      <c r="C20" s="10">
        <v>1</v>
      </c>
      <c r="D20" s="144"/>
      <c r="E20" s="83">
        <f t="shared" si="4"/>
        <v>9</v>
      </c>
      <c r="F20" s="84">
        <f t="shared" si="5"/>
        <v>0</v>
      </c>
      <c r="BC20" s="119">
        <v>1</v>
      </c>
      <c r="BF20" s="119">
        <f t="shared" si="1"/>
        <v>9</v>
      </c>
      <c r="BG20" s="142">
        <v>20</v>
      </c>
      <c r="BH20" s="68">
        <f t="shared" si="6"/>
        <v>180</v>
      </c>
    </row>
    <row r="21" spans="1:62" ht="19.5" customHeight="1">
      <c r="A21" s="114" t="s">
        <v>30</v>
      </c>
      <c r="B21" s="114" t="s">
        <v>98</v>
      </c>
      <c r="C21" s="10">
        <v>1</v>
      </c>
      <c r="D21" s="144"/>
      <c r="E21" s="83">
        <f t="shared" si="4"/>
        <v>45</v>
      </c>
      <c r="F21" s="84">
        <f t="shared" si="5"/>
        <v>0</v>
      </c>
      <c r="BC21" s="119">
        <v>5</v>
      </c>
      <c r="BF21" s="119">
        <f t="shared" si="1"/>
        <v>45</v>
      </c>
      <c r="BG21" s="142">
        <v>0.8654</v>
      </c>
      <c r="BH21" s="68">
        <f t="shared" si="6"/>
        <v>38.943</v>
      </c>
      <c r="BJ21" s="68" t="s">
        <v>645</v>
      </c>
    </row>
    <row r="22" spans="1:60" ht="19.5" customHeight="1">
      <c r="A22" s="114" t="s">
        <v>31</v>
      </c>
      <c r="B22" s="114" t="s">
        <v>98</v>
      </c>
      <c r="C22" s="10">
        <v>1</v>
      </c>
      <c r="D22" s="144"/>
      <c r="E22" s="83">
        <f t="shared" si="4"/>
        <v>27</v>
      </c>
      <c r="F22" s="84">
        <f t="shared" si="5"/>
        <v>0</v>
      </c>
      <c r="BC22" s="119">
        <v>3</v>
      </c>
      <c r="BF22" s="119">
        <f t="shared" si="1"/>
        <v>27</v>
      </c>
      <c r="BG22" s="142">
        <v>5.91</v>
      </c>
      <c r="BH22" s="68">
        <f t="shared" si="6"/>
        <v>159.57</v>
      </c>
    </row>
    <row r="23" spans="1:63" ht="19.5" customHeight="1">
      <c r="A23" s="114" t="s">
        <v>32</v>
      </c>
      <c r="B23" s="114" t="s">
        <v>98</v>
      </c>
      <c r="C23" s="10">
        <v>1</v>
      </c>
      <c r="D23" s="144"/>
      <c r="E23" s="83">
        <f t="shared" si="4"/>
        <v>90</v>
      </c>
      <c r="F23" s="84">
        <f t="shared" si="5"/>
        <v>0</v>
      </c>
      <c r="BC23" s="119">
        <v>10</v>
      </c>
      <c r="BF23" s="119">
        <f t="shared" si="1"/>
        <v>90</v>
      </c>
      <c r="BG23" s="142">
        <v>1.4423</v>
      </c>
      <c r="BH23" s="68">
        <f t="shared" si="6"/>
        <v>129.807</v>
      </c>
      <c r="BJ23" s="173">
        <f>SUM(BH3:BH88)</f>
        <v>8998.575300000002</v>
      </c>
      <c r="BK23" s="173"/>
    </row>
    <row r="24" spans="1:60" ht="19.5" customHeight="1">
      <c r="A24" s="114" t="s">
        <v>33</v>
      </c>
      <c r="B24" s="114" t="s">
        <v>98</v>
      </c>
      <c r="C24" s="10">
        <v>1</v>
      </c>
      <c r="D24" s="144"/>
      <c r="E24" s="83">
        <f t="shared" si="4"/>
        <v>18</v>
      </c>
      <c r="F24" s="84">
        <f t="shared" si="5"/>
        <v>0</v>
      </c>
      <c r="BC24" s="119">
        <v>2</v>
      </c>
      <c r="BF24" s="119">
        <f t="shared" si="1"/>
        <v>18</v>
      </c>
      <c r="BG24" s="142">
        <v>2</v>
      </c>
      <c r="BH24" s="68">
        <f t="shared" si="6"/>
        <v>36</v>
      </c>
    </row>
    <row r="25" spans="1:60" ht="19.5" customHeight="1">
      <c r="A25" s="114" t="s">
        <v>34</v>
      </c>
      <c r="B25" s="114" t="s">
        <v>98</v>
      </c>
      <c r="C25" s="10">
        <v>1</v>
      </c>
      <c r="D25" s="144"/>
      <c r="E25" s="83">
        <f t="shared" si="4"/>
        <v>9</v>
      </c>
      <c r="F25" s="84">
        <f t="shared" si="5"/>
        <v>0</v>
      </c>
      <c r="BC25" s="119">
        <v>1</v>
      </c>
      <c r="BF25" s="119">
        <f t="shared" si="1"/>
        <v>9</v>
      </c>
      <c r="BG25" s="142">
        <v>0.29</v>
      </c>
      <c r="BH25" s="68">
        <f t="shared" si="6"/>
        <v>2.61</v>
      </c>
    </row>
    <row r="26" spans="1:60" ht="19.5" customHeight="1">
      <c r="A26" s="114" t="s">
        <v>35</v>
      </c>
      <c r="B26" s="114" t="s">
        <v>98</v>
      </c>
      <c r="C26" s="10">
        <v>1</v>
      </c>
      <c r="D26" s="144"/>
      <c r="E26" s="83">
        <f t="shared" si="4"/>
        <v>45</v>
      </c>
      <c r="F26" s="84">
        <f t="shared" si="5"/>
        <v>0</v>
      </c>
      <c r="BC26" s="119">
        <v>5</v>
      </c>
      <c r="BF26" s="119">
        <f t="shared" si="1"/>
        <v>45</v>
      </c>
      <c r="BG26" s="142">
        <v>1.3115</v>
      </c>
      <c r="BH26" s="68">
        <f t="shared" si="6"/>
        <v>59.017500000000005</v>
      </c>
    </row>
    <row r="27" spans="1:60" ht="19.5" customHeight="1">
      <c r="A27" s="114" t="s">
        <v>36</v>
      </c>
      <c r="B27" s="114" t="s">
        <v>98</v>
      </c>
      <c r="C27" s="10">
        <v>1</v>
      </c>
      <c r="D27" s="144"/>
      <c r="E27" s="83">
        <f t="shared" si="4"/>
        <v>45</v>
      </c>
      <c r="F27" s="84">
        <f t="shared" si="5"/>
        <v>0</v>
      </c>
      <c r="BC27" s="119">
        <v>5</v>
      </c>
      <c r="BF27" s="119">
        <f t="shared" si="1"/>
        <v>45</v>
      </c>
      <c r="BG27" s="142">
        <v>2.6923</v>
      </c>
      <c r="BH27" s="68">
        <f t="shared" si="6"/>
        <v>121.1535</v>
      </c>
    </row>
    <row r="28" spans="1:60" ht="19.5" customHeight="1">
      <c r="A28" s="114" t="s">
        <v>37</v>
      </c>
      <c r="B28" s="114" t="s">
        <v>98</v>
      </c>
      <c r="C28" s="10">
        <v>1</v>
      </c>
      <c r="D28" s="144"/>
      <c r="E28" s="83">
        <f t="shared" si="4"/>
        <v>9</v>
      </c>
      <c r="F28" s="84">
        <f t="shared" si="5"/>
        <v>0</v>
      </c>
      <c r="BC28" s="119">
        <v>1</v>
      </c>
      <c r="BF28" s="119">
        <f t="shared" si="1"/>
        <v>9</v>
      </c>
      <c r="BG28" s="142">
        <v>20</v>
      </c>
      <c r="BH28" s="68">
        <f t="shared" si="6"/>
        <v>180</v>
      </c>
    </row>
    <row r="29" spans="1:60" ht="19.5" customHeight="1">
      <c r="A29" s="114" t="s">
        <v>38</v>
      </c>
      <c r="B29" s="114" t="s">
        <v>99</v>
      </c>
      <c r="C29" s="10">
        <v>1</v>
      </c>
      <c r="D29" s="144"/>
      <c r="E29" s="83">
        <f t="shared" si="4"/>
        <v>9</v>
      </c>
      <c r="F29" s="84">
        <f t="shared" si="5"/>
        <v>0</v>
      </c>
      <c r="BC29" s="119">
        <v>1</v>
      </c>
      <c r="BF29" s="119">
        <f t="shared" si="1"/>
        <v>9</v>
      </c>
      <c r="BG29" s="142">
        <v>8</v>
      </c>
      <c r="BH29" s="68">
        <f t="shared" si="6"/>
        <v>72</v>
      </c>
    </row>
    <row r="30" spans="1:60" ht="19.5" customHeight="1">
      <c r="A30" s="114" t="s">
        <v>39</v>
      </c>
      <c r="B30" s="114" t="s">
        <v>98</v>
      </c>
      <c r="C30" s="10">
        <v>1</v>
      </c>
      <c r="D30" s="144"/>
      <c r="E30" s="83">
        <f t="shared" si="4"/>
        <v>18</v>
      </c>
      <c r="F30" s="84">
        <f t="shared" si="5"/>
        <v>0</v>
      </c>
      <c r="BC30" s="119">
        <v>2</v>
      </c>
      <c r="BF30" s="119">
        <f t="shared" si="1"/>
        <v>18</v>
      </c>
      <c r="BG30" s="142">
        <v>0.29</v>
      </c>
      <c r="BH30" s="68">
        <f t="shared" si="6"/>
        <v>5.22</v>
      </c>
    </row>
    <row r="31" spans="1:60" ht="19.5" customHeight="1">
      <c r="A31" s="114" t="s">
        <v>40</v>
      </c>
      <c r="B31" s="114" t="s">
        <v>98</v>
      </c>
      <c r="C31" s="10">
        <v>1</v>
      </c>
      <c r="D31" s="144"/>
      <c r="E31" s="83">
        <f t="shared" si="4"/>
        <v>27</v>
      </c>
      <c r="F31" s="84">
        <f t="shared" si="5"/>
        <v>0</v>
      </c>
      <c r="BC31" s="119">
        <v>3</v>
      </c>
      <c r="BF31" s="119">
        <f t="shared" si="1"/>
        <v>27</v>
      </c>
      <c r="BG31" s="142">
        <v>1.25</v>
      </c>
      <c r="BH31" s="68">
        <f t="shared" si="6"/>
        <v>33.75</v>
      </c>
    </row>
    <row r="32" spans="1:60" ht="19.5" customHeight="1">
      <c r="A32" s="114" t="s">
        <v>41</v>
      </c>
      <c r="B32" s="114" t="s">
        <v>100</v>
      </c>
      <c r="C32" s="10">
        <v>1</v>
      </c>
      <c r="D32" s="144"/>
      <c r="E32" s="83">
        <f t="shared" si="4"/>
        <v>45</v>
      </c>
      <c r="F32" s="84">
        <f t="shared" si="5"/>
        <v>0</v>
      </c>
      <c r="BC32" s="119">
        <v>5</v>
      </c>
      <c r="BF32" s="119">
        <f t="shared" si="1"/>
        <v>45</v>
      </c>
      <c r="BG32" s="142">
        <v>0.8</v>
      </c>
      <c r="BH32" s="68">
        <f t="shared" si="6"/>
        <v>36</v>
      </c>
    </row>
    <row r="33" spans="1:60" ht="19.5" customHeight="1">
      <c r="A33" s="114" t="s">
        <v>42</v>
      </c>
      <c r="B33" s="114" t="s">
        <v>98</v>
      </c>
      <c r="C33" s="10">
        <v>1</v>
      </c>
      <c r="D33" s="144"/>
      <c r="E33" s="83">
        <f t="shared" si="4"/>
        <v>9</v>
      </c>
      <c r="F33" s="84">
        <f t="shared" si="5"/>
        <v>0</v>
      </c>
      <c r="BC33" s="119">
        <v>1</v>
      </c>
      <c r="BF33" s="119">
        <f t="shared" si="1"/>
        <v>9</v>
      </c>
      <c r="BG33" s="142">
        <v>3</v>
      </c>
      <c r="BH33" s="68">
        <f t="shared" si="6"/>
        <v>27</v>
      </c>
    </row>
    <row r="34" spans="1:60" ht="19.5" customHeight="1">
      <c r="A34" s="114" t="s">
        <v>43</v>
      </c>
      <c r="B34" s="114" t="s">
        <v>98</v>
      </c>
      <c r="C34" s="10">
        <v>1</v>
      </c>
      <c r="D34" s="144"/>
      <c r="E34" s="83">
        <f t="shared" si="4"/>
        <v>9</v>
      </c>
      <c r="F34" s="84">
        <f t="shared" si="5"/>
        <v>0</v>
      </c>
      <c r="BC34" s="119">
        <v>1</v>
      </c>
      <c r="BF34" s="119">
        <f t="shared" si="1"/>
        <v>9</v>
      </c>
      <c r="BG34" s="142">
        <v>1.92</v>
      </c>
      <c r="BH34" s="68">
        <f t="shared" si="6"/>
        <v>17.28</v>
      </c>
    </row>
    <row r="35" spans="1:60" ht="19.5" customHeight="1">
      <c r="A35" s="114" t="s">
        <v>44</v>
      </c>
      <c r="B35" s="114" t="s">
        <v>98</v>
      </c>
      <c r="C35" s="10">
        <v>1</v>
      </c>
      <c r="D35" s="144"/>
      <c r="E35" s="83">
        <f t="shared" si="4"/>
        <v>45</v>
      </c>
      <c r="F35" s="84">
        <f t="shared" si="5"/>
        <v>0</v>
      </c>
      <c r="BC35" s="119">
        <v>5</v>
      </c>
      <c r="BF35" s="119">
        <f aca="true" t="shared" si="7" ref="BF35:BF66">E35</f>
        <v>45</v>
      </c>
      <c r="BG35" s="142">
        <v>2.8846</v>
      </c>
      <c r="BH35" s="68">
        <f t="shared" si="6"/>
        <v>129.807</v>
      </c>
    </row>
    <row r="36" spans="1:60" ht="19.5" customHeight="1">
      <c r="A36" s="114" t="s">
        <v>45</v>
      </c>
      <c r="B36" s="114" t="s">
        <v>98</v>
      </c>
      <c r="C36" s="10">
        <v>1</v>
      </c>
      <c r="D36" s="144"/>
      <c r="E36" s="83">
        <f t="shared" si="4"/>
        <v>9</v>
      </c>
      <c r="F36" s="84">
        <f t="shared" si="5"/>
        <v>0</v>
      </c>
      <c r="BC36" s="119">
        <v>1</v>
      </c>
      <c r="BF36" s="119">
        <f t="shared" si="7"/>
        <v>9</v>
      </c>
      <c r="BG36" s="142">
        <v>22.0192</v>
      </c>
      <c r="BH36" s="68">
        <f t="shared" si="6"/>
        <v>198.17280000000002</v>
      </c>
    </row>
    <row r="37" spans="1:60" ht="19.5" customHeight="1">
      <c r="A37" s="114" t="s">
        <v>46</v>
      </c>
      <c r="B37" s="114" t="s">
        <v>98</v>
      </c>
      <c r="C37" s="10">
        <v>1</v>
      </c>
      <c r="D37" s="144"/>
      <c r="E37" s="83">
        <f t="shared" si="4"/>
        <v>18</v>
      </c>
      <c r="F37" s="84">
        <f t="shared" si="5"/>
        <v>0</v>
      </c>
      <c r="BC37" s="119">
        <v>2</v>
      </c>
      <c r="BF37" s="119">
        <f t="shared" si="7"/>
        <v>18</v>
      </c>
      <c r="BG37" s="142">
        <v>0.96</v>
      </c>
      <c r="BH37" s="68">
        <f t="shared" si="6"/>
        <v>17.28</v>
      </c>
    </row>
    <row r="38" spans="1:60" ht="19.5" customHeight="1">
      <c r="A38" s="114" t="s">
        <v>47</v>
      </c>
      <c r="B38" s="114" t="s">
        <v>98</v>
      </c>
      <c r="C38" s="10">
        <v>1</v>
      </c>
      <c r="D38" s="144"/>
      <c r="E38" s="83">
        <f t="shared" si="4"/>
        <v>9</v>
      </c>
      <c r="F38" s="84">
        <f t="shared" si="5"/>
        <v>0</v>
      </c>
      <c r="BC38" s="119">
        <v>1</v>
      </c>
      <c r="BF38" s="119">
        <f t="shared" si="7"/>
        <v>9</v>
      </c>
      <c r="BG38" s="142">
        <v>21.6346</v>
      </c>
      <c r="BH38" s="68">
        <f t="shared" si="6"/>
        <v>194.7114</v>
      </c>
    </row>
    <row r="39" spans="1:60" ht="19.5" customHeight="1">
      <c r="A39" s="114" t="s">
        <v>48</v>
      </c>
      <c r="B39" s="114" t="s">
        <v>98</v>
      </c>
      <c r="C39" s="10">
        <v>1</v>
      </c>
      <c r="D39" s="144"/>
      <c r="E39" s="83">
        <f t="shared" si="4"/>
        <v>9</v>
      </c>
      <c r="F39" s="84">
        <f t="shared" si="5"/>
        <v>0</v>
      </c>
      <c r="BC39" s="119">
        <v>1</v>
      </c>
      <c r="BF39" s="119">
        <f t="shared" si="7"/>
        <v>9</v>
      </c>
      <c r="BG39" s="142">
        <v>5</v>
      </c>
      <c r="BH39" s="68">
        <f t="shared" si="6"/>
        <v>45</v>
      </c>
    </row>
    <row r="40" spans="1:60" ht="19.5" customHeight="1">
      <c r="A40" s="114" t="s">
        <v>49</v>
      </c>
      <c r="B40" s="114" t="s">
        <v>99</v>
      </c>
      <c r="C40" s="10">
        <v>1</v>
      </c>
      <c r="D40" s="144"/>
      <c r="E40" s="83">
        <f t="shared" si="4"/>
        <v>45</v>
      </c>
      <c r="F40" s="84">
        <f t="shared" si="5"/>
        <v>0</v>
      </c>
      <c r="BC40" s="119">
        <v>5</v>
      </c>
      <c r="BF40" s="119">
        <f t="shared" si="7"/>
        <v>45</v>
      </c>
      <c r="BG40" s="142">
        <v>10</v>
      </c>
      <c r="BH40" s="68">
        <f t="shared" si="6"/>
        <v>450</v>
      </c>
    </row>
    <row r="41" spans="1:60" ht="19.5" customHeight="1">
      <c r="A41" s="114" t="s">
        <v>50</v>
      </c>
      <c r="B41" s="114" t="s">
        <v>98</v>
      </c>
      <c r="C41" s="10">
        <v>1</v>
      </c>
      <c r="D41" s="144"/>
      <c r="E41" s="83">
        <f t="shared" si="4"/>
        <v>45</v>
      </c>
      <c r="F41" s="84">
        <f t="shared" si="5"/>
        <v>0</v>
      </c>
      <c r="BC41" s="119">
        <v>5</v>
      </c>
      <c r="BF41" s="119">
        <f t="shared" si="7"/>
        <v>45</v>
      </c>
      <c r="BG41" s="142">
        <v>2.5</v>
      </c>
      <c r="BH41" s="68">
        <f t="shared" si="6"/>
        <v>112.5</v>
      </c>
    </row>
    <row r="42" spans="1:60" ht="19.5" customHeight="1">
      <c r="A42" s="114" t="s">
        <v>51</v>
      </c>
      <c r="B42" s="114" t="s">
        <v>98</v>
      </c>
      <c r="C42" s="27">
        <v>1</v>
      </c>
      <c r="D42" s="144"/>
      <c r="E42" s="83">
        <f t="shared" si="4"/>
        <v>45</v>
      </c>
      <c r="F42" s="84">
        <f t="shared" si="5"/>
        <v>0</v>
      </c>
      <c r="BC42" s="119">
        <v>5</v>
      </c>
      <c r="BF42" s="119">
        <f t="shared" si="7"/>
        <v>45</v>
      </c>
      <c r="BG42" s="142">
        <v>1.7308</v>
      </c>
      <c r="BH42" s="68">
        <f t="shared" si="6"/>
        <v>77.886</v>
      </c>
    </row>
    <row r="43" spans="1:60" ht="19.5" customHeight="1">
      <c r="A43" s="114" t="s">
        <v>52</v>
      </c>
      <c r="B43" s="114" t="s">
        <v>98</v>
      </c>
      <c r="C43" s="10">
        <v>1</v>
      </c>
      <c r="D43" s="144"/>
      <c r="E43" s="83">
        <f t="shared" si="4"/>
        <v>9</v>
      </c>
      <c r="F43" s="84">
        <f t="shared" si="5"/>
        <v>0</v>
      </c>
      <c r="BC43" s="119">
        <v>1</v>
      </c>
      <c r="BF43" s="119">
        <f t="shared" si="7"/>
        <v>9</v>
      </c>
      <c r="BG43" s="142">
        <v>0.48</v>
      </c>
      <c r="BH43" s="68">
        <f t="shared" si="6"/>
        <v>4.32</v>
      </c>
    </row>
    <row r="44" spans="1:60" ht="19.5" customHeight="1">
      <c r="A44" s="114" t="s">
        <v>53</v>
      </c>
      <c r="B44" s="114" t="s">
        <v>99</v>
      </c>
      <c r="C44" s="10">
        <v>1</v>
      </c>
      <c r="D44" s="144"/>
      <c r="E44" s="83">
        <f t="shared" si="4"/>
        <v>9</v>
      </c>
      <c r="F44" s="84">
        <f t="shared" si="5"/>
        <v>0</v>
      </c>
      <c r="BC44" s="119">
        <v>1</v>
      </c>
      <c r="BF44" s="119">
        <f t="shared" si="7"/>
        <v>9</v>
      </c>
      <c r="BG44" s="142">
        <v>1.5</v>
      </c>
      <c r="BH44" s="68">
        <f t="shared" si="6"/>
        <v>13.5</v>
      </c>
    </row>
    <row r="45" spans="1:60" ht="19.5" customHeight="1">
      <c r="A45" s="114" t="s">
        <v>54</v>
      </c>
      <c r="B45" s="114" t="s">
        <v>98</v>
      </c>
      <c r="C45" s="10">
        <v>1</v>
      </c>
      <c r="D45" s="144"/>
      <c r="E45" s="83">
        <f t="shared" si="4"/>
        <v>18</v>
      </c>
      <c r="F45" s="84">
        <f t="shared" si="5"/>
        <v>0</v>
      </c>
      <c r="BC45" s="119">
        <v>2</v>
      </c>
      <c r="BF45" s="119">
        <f t="shared" si="7"/>
        <v>18</v>
      </c>
      <c r="BG45" s="142">
        <v>2.5</v>
      </c>
      <c r="BH45" s="68">
        <f t="shared" si="6"/>
        <v>45</v>
      </c>
    </row>
    <row r="46" spans="1:60" ht="19.5" customHeight="1">
      <c r="A46" s="114" t="s">
        <v>55</v>
      </c>
      <c r="B46" s="114" t="s">
        <v>98</v>
      </c>
      <c r="C46" s="10">
        <v>1</v>
      </c>
      <c r="D46" s="144"/>
      <c r="E46" s="83">
        <f aca="true" t="shared" si="8" ref="E46:E77">BC46*$AI$2</f>
        <v>18</v>
      </c>
      <c r="F46" s="84">
        <f t="shared" si="5"/>
        <v>0</v>
      </c>
      <c r="BC46" s="119">
        <v>2</v>
      </c>
      <c r="BF46" s="119">
        <f t="shared" si="7"/>
        <v>18</v>
      </c>
      <c r="BG46" s="142">
        <v>4</v>
      </c>
      <c r="BH46" s="68">
        <f t="shared" si="6"/>
        <v>72</v>
      </c>
    </row>
    <row r="47" spans="1:60" ht="19.5" customHeight="1">
      <c r="A47" s="114" t="s">
        <v>56</v>
      </c>
      <c r="B47" s="114" t="s">
        <v>98</v>
      </c>
      <c r="C47" s="10">
        <v>1</v>
      </c>
      <c r="D47" s="144"/>
      <c r="E47" s="83">
        <f t="shared" si="8"/>
        <v>9</v>
      </c>
      <c r="F47" s="84">
        <f t="shared" si="5"/>
        <v>0</v>
      </c>
      <c r="BC47" s="119">
        <v>1</v>
      </c>
      <c r="BF47" s="119">
        <f t="shared" si="7"/>
        <v>9</v>
      </c>
      <c r="BG47" s="142">
        <v>0</v>
      </c>
      <c r="BH47" s="68">
        <f t="shared" si="6"/>
        <v>0</v>
      </c>
    </row>
    <row r="48" spans="1:60" ht="19.5" customHeight="1">
      <c r="A48" s="114" t="s">
        <v>57</v>
      </c>
      <c r="B48" s="114" t="s">
        <v>98</v>
      </c>
      <c r="C48" s="10">
        <v>1</v>
      </c>
      <c r="D48" s="144"/>
      <c r="E48" s="83">
        <f t="shared" si="8"/>
        <v>9</v>
      </c>
      <c r="F48" s="84">
        <f t="shared" si="5"/>
        <v>0</v>
      </c>
      <c r="BC48" s="119">
        <v>1</v>
      </c>
      <c r="BF48" s="119">
        <f t="shared" si="7"/>
        <v>9</v>
      </c>
      <c r="BG48" s="142">
        <v>0.19</v>
      </c>
      <c r="BH48" s="68">
        <f t="shared" si="6"/>
        <v>1.71</v>
      </c>
    </row>
    <row r="49" spans="1:60" ht="19.5" customHeight="1">
      <c r="A49" s="114" t="s">
        <v>58</v>
      </c>
      <c r="B49" s="114" t="s">
        <v>98</v>
      </c>
      <c r="C49" s="10">
        <v>1</v>
      </c>
      <c r="D49" s="144"/>
      <c r="E49" s="83">
        <f t="shared" si="8"/>
        <v>9</v>
      </c>
      <c r="F49" s="84">
        <f t="shared" si="5"/>
        <v>0</v>
      </c>
      <c r="BC49" s="119">
        <v>1</v>
      </c>
      <c r="BF49" s="119">
        <f t="shared" si="7"/>
        <v>9</v>
      </c>
      <c r="BG49" s="142">
        <v>5</v>
      </c>
      <c r="BH49" s="68">
        <f t="shared" si="6"/>
        <v>45</v>
      </c>
    </row>
    <row r="50" spans="1:60" ht="19.5" customHeight="1">
      <c r="A50" s="114" t="s">
        <v>59</v>
      </c>
      <c r="B50" s="114" t="s">
        <v>98</v>
      </c>
      <c r="C50" s="10">
        <v>1</v>
      </c>
      <c r="D50" s="144"/>
      <c r="E50" s="83">
        <f t="shared" si="8"/>
        <v>9</v>
      </c>
      <c r="F50" s="84">
        <f t="shared" si="5"/>
        <v>0</v>
      </c>
      <c r="BC50" s="119">
        <v>1</v>
      </c>
      <c r="BF50" s="119">
        <f t="shared" si="7"/>
        <v>9</v>
      </c>
      <c r="BG50" s="142">
        <v>3.65</v>
      </c>
      <c r="BH50" s="68">
        <f t="shared" si="6"/>
        <v>32.85</v>
      </c>
    </row>
    <row r="51" spans="1:60" ht="19.5" customHeight="1">
      <c r="A51" s="114" t="s">
        <v>60</v>
      </c>
      <c r="B51" s="114" t="s">
        <v>98</v>
      </c>
      <c r="C51" s="10">
        <v>1</v>
      </c>
      <c r="D51" s="144"/>
      <c r="E51" s="83">
        <f t="shared" si="8"/>
        <v>90</v>
      </c>
      <c r="F51" s="84">
        <f t="shared" si="5"/>
        <v>0</v>
      </c>
      <c r="BC51" s="119">
        <v>10</v>
      </c>
      <c r="BF51" s="119">
        <f t="shared" si="7"/>
        <v>90</v>
      </c>
      <c r="BG51" s="142">
        <v>1.7308</v>
      </c>
      <c r="BH51" s="68">
        <f t="shared" si="6"/>
        <v>155.772</v>
      </c>
    </row>
    <row r="52" spans="1:60" ht="19.5" customHeight="1">
      <c r="A52" s="114" t="s">
        <v>61</v>
      </c>
      <c r="B52" s="114" t="s">
        <v>98</v>
      </c>
      <c r="C52" s="10">
        <v>1</v>
      </c>
      <c r="D52" s="144"/>
      <c r="E52" s="83">
        <f t="shared" si="8"/>
        <v>45</v>
      </c>
      <c r="F52" s="84">
        <f t="shared" si="5"/>
        <v>0</v>
      </c>
      <c r="I52" s="4" t="s">
        <v>12</v>
      </c>
      <c r="J52" s="17"/>
      <c r="K52" s="16">
        <f>SUM(F3:F88)</f>
        <v>0</v>
      </c>
      <c r="BC52" s="119">
        <v>5</v>
      </c>
      <c r="BF52" s="119">
        <f t="shared" si="7"/>
        <v>45</v>
      </c>
      <c r="BG52" s="142">
        <v>1.9231</v>
      </c>
      <c r="BH52" s="68">
        <f t="shared" si="6"/>
        <v>86.5395</v>
      </c>
    </row>
    <row r="53" spans="1:60" ht="19.5" customHeight="1" thickBot="1">
      <c r="A53" s="114" t="s">
        <v>62</v>
      </c>
      <c r="B53" s="114" t="s">
        <v>98</v>
      </c>
      <c r="C53" s="10">
        <v>1</v>
      </c>
      <c r="D53" s="144"/>
      <c r="E53" s="83">
        <f t="shared" si="8"/>
        <v>180</v>
      </c>
      <c r="F53" s="84">
        <f t="shared" si="5"/>
        <v>0</v>
      </c>
      <c r="J53" s="17"/>
      <c r="BC53" s="119">
        <v>20</v>
      </c>
      <c r="BF53" s="119">
        <f t="shared" si="7"/>
        <v>180</v>
      </c>
      <c r="BG53" s="142">
        <v>1.8269</v>
      </c>
      <c r="BH53" s="68">
        <f t="shared" si="6"/>
        <v>328.842</v>
      </c>
    </row>
    <row r="54" spans="1:60" ht="19.5" customHeight="1" thickBot="1">
      <c r="A54" s="114" t="s">
        <v>63</v>
      </c>
      <c r="B54" s="114" t="s">
        <v>98</v>
      </c>
      <c r="C54" s="10">
        <v>1</v>
      </c>
      <c r="D54" s="144"/>
      <c r="E54" s="83">
        <f t="shared" si="8"/>
        <v>9</v>
      </c>
      <c r="F54" s="84">
        <f t="shared" si="5"/>
        <v>0</v>
      </c>
      <c r="I54" s="4" t="s">
        <v>11</v>
      </c>
      <c r="J54" s="17"/>
      <c r="K54" s="39">
        <f>SUM(F3:F12)</f>
        <v>0</v>
      </c>
      <c r="BC54" s="119">
        <v>1</v>
      </c>
      <c r="BF54" s="119">
        <f t="shared" si="7"/>
        <v>9</v>
      </c>
      <c r="BG54" s="142">
        <v>2.02</v>
      </c>
      <c r="BH54" s="68">
        <f t="shared" si="6"/>
        <v>18.18</v>
      </c>
    </row>
    <row r="55" spans="1:60" ht="19.5" customHeight="1">
      <c r="A55" s="114" t="s">
        <v>64</v>
      </c>
      <c r="B55" s="114" t="s">
        <v>98</v>
      </c>
      <c r="C55" s="10">
        <v>1</v>
      </c>
      <c r="D55" s="144"/>
      <c r="E55" s="83">
        <f t="shared" si="8"/>
        <v>18</v>
      </c>
      <c r="F55" s="84">
        <f t="shared" si="5"/>
        <v>0</v>
      </c>
      <c r="BC55" s="119">
        <v>2</v>
      </c>
      <c r="BF55" s="119">
        <f t="shared" si="7"/>
        <v>18</v>
      </c>
      <c r="BG55" s="142">
        <v>1.73</v>
      </c>
      <c r="BH55" s="68">
        <f t="shared" si="6"/>
        <v>31.14</v>
      </c>
    </row>
    <row r="56" spans="1:60" ht="19.5" customHeight="1">
      <c r="A56" s="114" t="s">
        <v>65</v>
      </c>
      <c r="B56" s="114" t="s">
        <v>99</v>
      </c>
      <c r="C56" s="10">
        <v>1</v>
      </c>
      <c r="D56" s="144"/>
      <c r="E56" s="83">
        <f t="shared" si="8"/>
        <v>18</v>
      </c>
      <c r="F56" s="84">
        <f t="shared" si="5"/>
        <v>0</v>
      </c>
      <c r="BC56" s="119">
        <v>2</v>
      </c>
      <c r="BF56" s="119">
        <f t="shared" si="7"/>
        <v>18</v>
      </c>
      <c r="BG56" s="142">
        <v>1.849</v>
      </c>
      <c r="BH56" s="68">
        <f t="shared" si="6"/>
        <v>33.282</v>
      </c>
    </row>
    <row r="57" spans="1:60" ht="19.5" customHeight="1">
      <c r="A57" s="114" t="s">
        <v>66</v>
      </c>
      <c r="B57" s="114" t="s">
        <v>98</v>
      </c>
      <c r="C57" s="10">
        <v>1</v>
      </c>
      <c r="D57" s="144"/>
      <c r="E57" s="83">
        <f t="shared" si="8"/>
        <v>9</v>
      </c>
      <c r="F57" s="84">
        <f t="shared" si="5"/>
        <v>0</v>
      </c>
      <c r="BC57" s="119">
        <v>1</v>
      </c>
      <c r="BF57" s="119">
        <f t="shared" si="7"/>
        <v>9</v>
      </c>
      <c r="BG57" s="142">
        <v>10</v>
      </c>
      <c r="BH57" s="68">
        <f t="shared" si="6"/>
        <v>90</v>
      </c>
    </row>
    <row r="58" spans="1:60" ht="19.5" customHeight="1">
      <c r="A58" s="114" t="s">
        <v>67</v>
      </c>
      <c r="B58" s="114" t="s">
        <v>98</v>
      </c>
      <c r="C58" s="10">
        <v>1</v>
      </c>
      <c r="D58" s="144"/>
      <c r="E58" s="83">
        <f t="shared" si="8"/>
        <v>9</v>
      </c>
      <c r="F58" s="84">
        <f t="shared" si="5"/>
        <v>0</v>
      </c>
      <c r="BC58" s="119">
        <v>1</v>
      </c>
      <c r="BF58" s="119">
        <f t="shared" si="7"/>
        <v>9</v>
      </c>
      <c r="BG58" s="142">
        <v>1.5</v>
      </c>
      <c r="BH58" s="68">
        <f t="shared" si="6"/>
        <v>13.5</v>
      </c>
    </row>
    <row r="59" spans="1:60" ht="19.5" customHeight="1">
      <c r="A59" s="114" t="s">
        <v>68</v>
      </c>
      <c r="B59" s="114" t="s">
        <v>98</v>
      </c>
      <c r="C59" s="10">
        <v>1</v>
      </c>
      <c r="D59" s="144"/>
      <c r="E59" s="83">
        <f t="shared" si="8"/>
        <v>18</v>
      </c>
      <c r="F59" s="84">
        <f t="shared" si="5"/>
        <v>0</v>
      </c>
      <c r="BC59" s="119">
        <v>2</v>
      </c>
      <c r="BF59" s="119">
        <f t="shared" si="7"/>
        <v>18</v>
      </c>
      <c r="BG59" s="142">
        <v>1</v>
      </c>
      <c r="BH59" s="68">
        <f t="shared" si="6"/>
        <v>18</v>
      </c>
    </row>
    <row r="60" spans="1:60" ht="19.5" customHeight="1">
      <c r="A60" s="114" t="s">
        <v>69</v>
      </c>
      <c r="B60" s="114" t="s">
        <v>98</v>
      </c>
      <c r="C60" s="10">
        <v>1</v>
      </c>
      <c r="D60" s="144"/>
      <c r="E60" s="83">
        <f t="shared" si="8"/>
        <v>9</v>
      </c>
      <c r="F60" s="84">
        <f t="shared" si="5"/>
        <v>0</v>
      </c>
      <c r="BC60" s="119">
        <v>1</v>
      </c>
      <c r="BF60" s="119">
        <f t="shared" si="7"/>
        <v>9</v>
      </c>
      <c r="BG60" s="142">
        <v>10</v>
      </c>
      <c r="BH60" s="68">
        <f t="shared" si="6"/>
        <v>90</v>
      </c>
    </row>
    <row r="61" spans="1:60" ht="19.5" customHeight="1">
      <c r="A61" s="114" t="s">
        <v>70</v>
      </c>
      <c r="B61" s="114" t="s">
        <v>98</v>
      </c>
      <c r="C61" s="10">
        <v>1</v>
      </c>
      <c r="D61" s="144"/>
      <c r="E61" s="83">
        <f t="shared" si="8"/>
        <v>90</v>
      </c>
      <c r="F61" s="84">
        <f t="shared" si="5"/>
        <v>0</v>
      </c>
      <c r="BC61" s="119">
        <v>10</v>
      </c>
      <c r="BF61" s="119">
        <f t="shared" si="7"/>
        <v>90</v>
      </c>
      <c r="BG61" s="142">
        <v>1.54</v>
      </c>
      <c r="BH61" s="68">
        <f t="shared" si="6"/>
        <v>138.6</v>
      </c>
    </row>
    <row r="62" spans="1:60" ht="19.5" customHeight="1">
      <c r="A62" s="114" t="s">
        <v>71</v>
      </c>
      <c r="B62" s="114" t="s">
        <v>98</v>
      </c>
      <c r="C62" s="10">
        <v>1</v>
      </c>
      <c r="D62" s="144"/>
      <c r="E62" s="83">
        <f t="shared" si="8"/>
        <v>45</v>
      </c>
      <c r="F62" s="84">
        <f t="shared" si="5"/>
        <v>0</v>
      </c>
      <c r="BC62" s="119">
        <v>5</v>
      </c>
      <c r="BF62" s="119">
        <f t="shared" si="7"/>
        <v>45</v>
      </c>
      <c r="BG62" s="142">
        <v>1.9231</v>
      </c>
      <c r="BH62" s="68">
        <f t="shared" si="6"/>
        <v>86.5395</v>
      </c>
    </row>
    <row r="63" spans="1:60" ht="19.5" customHeight="1">
      <c r="A63" s="114" t="s">
        <v>72</v>
      </c>
      <c r="B63" s="114" t="s">
        <v>98</v>
      </c>
      <c r="C63" s="10">
        <v>1</v>
      </c>
      <c r="D63" s="144"/>
      <c r="E63" s="83">
        <f t="shared" si="8"/>
        <v>18</v>
      </c>
      <c r="F63" s="84">
        <f t="shared" si="5"/>
        <v>0</v>
      </c>
      <c r="BC63" s="119">
        <v>2</v>
      </c>
      <c r="BF63" s="119">
        <f t="shared" si="7"/>
        <v>18</v>
      </c>
      <c r="BG63" s="142">
        <v>1.35</v>
      </c>
      <c r="BH63" s="68">
        <f t="shared" si="6"/>
        <v>24.3</v>
      </c>
    </row>
    <row r="64" spans="1:60" ht="19.5" customHeight="1">
      <c r="A64" s="114" t="s">
        <v>73</v>
      </c>
      <c r="B64" s="114" t="s">
        <v>98</v>
      </c>
      <c r="C64" s="10">
        <v>1</v>
      </c>
      <c r="D64" s="144"/>
      <c r="E64" s="83">
        <f t="shared" si="8"/>
        <v>18</v>
      </c>
      <c r="F64" s="84">
        <f t="shared" si="5"/>
        <v>0</v>
      </c>
      <c r="BC64" s="119">
        <v>2</v>
      </c>
      <c r="BF64" s="119">
        <f t="shared" si="7"/>
        <v>18</v>
      </c>
      <c r="BG64" s="142">
        <v>0.29</v>
      </c>
      <c r="BH64" s="68">
        <f t="shared" si="6"/>
        <v>5.22</v>
      </c>
    </row>
    <row r="65" spans="1:60" ht="19.5" customHeight="1">
      <c r="A65" s="114" t="s">
        <v>74</v>
      </c>
      <c r="B65" s="114" t="s">
        <v>98</v>
      </c>
      <c r="C65" s="10">
        <v>1</v>
      </c>
      <c r="D65" s="144"/>
      <c r="E65" s="83">
        <f t="shared" si="8"/>
        <v>45</v>
      </c>
      <c r="F65" s="84">
        <f t="shared" si="5"/>
        <v>0</v>
      </c>
      <c r="BC65" s="119">
        <v>5</v>
      </c>
      <c r="BF65" s="119">
        <f t="shared" si="7"/>
        <v>45</v>
      </c>
      <c r="BG65" s="142">
        <v>2.1154</v>
      </c>
      <c r="BH65" s="68">
        <f t="shared" si="6"/>
        <v>95.19300000000001</v>
      </c>
    </row>
    <row r="66" spans="1:60" ht="19.5" customHeight="1">
      <c r="A66" s="114" t="s">
        <v>75</v>
      </c>
      <c r="B66" s="114" t="s">
        <v>98</v>
      </c>
      <c r="C66" s="10">
        <v>1</v>
      </c>
      <c r="D66" s="144"/>
      <c r="E66" s="83">
        <f t="shared" si="8"/>
        <v>45</v>
      </c>
      <c r="F66" s="84">
        <f t="shared" si="5"/>
        <v>0</v>
      </c>
      <c r="BC66" s="119">
        <v>5</v>
      </c>
      <c r="BF66" s="119">
        <f t="shared" si="7"/>
        <v>45</v>
      </c>
      <c r="BG66" s="142">
        <v>2.0192</v>
      </c>
      <c r="BH66" s="68">
        <f t="shared" si="6"/>
        <v>90.864</v>
      </c>
    </row>
    <row r="67" spans="1:60" ht="19.5" customHeight="1">
      <c r="A67" s="114" t="s">
        <v>76</v>
      </c>
      <c r="B67" s="114" t="s">
        <v>98</v>
      </c>
      <c r="C67" s="10">
        <v>1</v>
      </c>
      <c r="D67" s="144"/>
      <c r="E67" s="83">
        <f t="shared" si="8"/>
        <v>27</v>
      </c>
      <c r="F67" s="84">
        <f t="shared" si="5"/>
        <v>0</v>
      </c>
      <c r="BC67" s="119">
        <v>3</v>
      </c>
      <c r="BF67" s="119">
        <f aca="true" t="shared" si="9" ref="BF67:BF88">E67</f>
        <v>27</v>
      </c>
      <c r="BG67" s="142">
        <v>4</v>
      </c>
      <c r="BH67" s="68">
        <f t="shared" si="6"/>
        <v>108</v>
      </c>
    </row>
    <row r="68" spans="1:60" ht="19.5" customHeight="1">
      <c r="A68" s="114" t="s">
        <v>77</v>
      </c>
      <c r="B68" s="114" t="s">
        <v>98</v>
      </c>
      <c r="C68" s="10">
        <v>1</v>
      </c>
      <c r="D68" s="144"/>
      <c r="E68" s="83">
        <f t="shared" si="8"/>
        <v>45</v>
      </c>
      <c r="F68" s="84">
        <f t="shared" si="5"/>
        <v>0</v>
      </c>
      <c r="BC68" s="119">
        <v>5</v>
      </c>
      <c r="BF68" s="119">
        <f t="shared" si="9"/>
        <v>45</v>
      </c>
      <c r="BG68" s="142">
        <v>3.6538</v>
      </c>
      <c r="BH68" s="68">
        <f t="shared" si="6"/>
        <v>164.421</v>
      </c>
    </row>
    <row r="69" spans="1:60" ht="19.5" customHeight="1">
      <c r="A69" s="114" t="s">
        <v>78</v>
      </c>
      <c r="B69" s="114" t="s">
        <v>98</v>
      </c>
      <c r="C69" s="10">
        <v>1</v>
      </c>
      <c r="D69" s="144"/>
      <c r="E69" s="83">
        <f t="shared" si="8"/>
        <v>18</v>
      </c>
      <c r="F69" s="84">
        <f t="shared" si="5"/>
        <v>0</v>
      </c>
      <c r="BC69" s="119">
        <v>2</v>
      </c>
      <c r="BF69" s="119">
        <f t="shared" si="9"/>
        <v>18</v>
      </c>
      <c r="BG69" s="142">
        <v>1.35</v>
      </c>
      <c r="BH69" s="68">
        <f t="shared" si="6"/>
        <v>24.3</v>
      </c>
    </row>
    <row r="70" spans="1:60" ht="19.5" customHeight="1">
      <c r="A70" s="114" t="s">
        <v>79</v>
      </c>
      <c r="B70" s="114" t="s">
        <v>98</v>
      </c>
      <c r="C70" s="10">
        <v>1</v>
      </c>
      <c r="D70" s="144"/>
      <c r="E70" s="83">
        <f t="shared" si="8"/>
        <v>9</v>
      </c>
      <c r="F70" s="84">
        <f t="shared" si="5"/>
        <v>0</v>
      </c>
      <c r="BC70" s="119">
        <v>1</v>
      </c>
      <c r="BF70" s="119">
        <f t="shared" si="9"/>
        <v>9</v>
      </c>
      <c r="BG70" s="142">
        <v>2.69</v>
      </c>
      <c r="BH70" s="68">
        <f t="shared" si="6"/>
        <v>24.21</v>
      </c>
    </row>
    <row r="71" spans="1:60" ht="19.5" customHeight="1">
      <c r="A71" s="114" t="s">
        <v>80</v>
      </c>
      <c r="B71" s="114" t="s">
        <v>98</v>
      </c>
      <c r="C71" s="10">
        <v>1</v>
      </c>
      <c r="D71" s="144"/>
      <c r="E71" s="83">
        <f t="shared" si="8"/>
        <v>9</v>
      </c>
      <c r="F71" s="84">
        <f t="shared" si="5"/>
        <v>0</v>
      </c>
      <c r="BC71" s="119">
        <v>1</v>
      </c>
      <c r="BF71" s="119">
        <f t="shared" si="9"/>
        <v>9</v>
      </c>
      <c r="BG71" s="142">
        <v>10</v>
      </c>
      <c r="BH71" s="68">
        <f t="shared" si="6"/>
        <v>90</v>
      </c>
    </row>
    <row r="72" spans="1:60" ht="19.5" customHeight="1">
      <c r="A72" s="114" t="s">
        <v>81</v>
      </c>
      <c r="B72" s="114" t="s">
        <v>98</v>
      </c>
      <c r="C72" s="10">
        <v>1</v>
      </c>
      <c r="D72" s="144"/>
      <c r="E72" s="83">
        <f t="shared" si="8"/>
        <v>18</v>
      </c>
      <c r="F72" s="84">
        <f t="shared" si="5"/>
        <v>0</v>
      </c>
      <c r="BC72" s="119">
        <v>2</v>
      </c>
      <c r="BF72" s="119">
        <f t="shared" si="9"/>
        <v>18</v>
      </c>
      <c r="BG72" s="142">
        <v>2.6923</v>
      </c>
      <c r="BH72" s="68">
        <f t="shared" si="6"/>
        <v>48.4614</v>
      </c>
    </row>
    <row r="73" spans="1:60" ht="19.5" customHeight="1">
      <c r="A73" s="114" t="s">
        <v>82</v>
      </c>
      <c r="B73" s="114" t="s">
        <v>98</v>
      </c>
      <c r="C73" s="10">
        <v>1</v>
      </c>
      <c r="D73" s="144"/>
      <c r="E73" s="83">
        <f t="shared" si="8"/>
        <v>18</v>
      </c>
      <c r="F73" s="84">
        <f t="shared" si="5"/>
        <v>0</v>
      </c>
      <c r="BC73" s="119">
        <v>2</v>
      </c>
      <c r="BF73" s="119">
        <f t="shared" si="9"/>
        <v>18</v>
      </c>
      <c r="BG73" s="142">
        <v>1.73</v>
      </c>
      <c r="BH73" s="68">
        <f t="shared" si="6"/>
        <v>31.14</v>
      </c>
    </row>
    <row r="74" spans="1:60" ht="19.5" customHeight="1">
      <c r="A74" s="114" t="s">
        <v>83</v>
      </c>
      <c r="B74" s="114" t="s">
        <v>98</v>
      </c>
      <c r="C74" s="10">
        <v>1</v>
      </c>
      <c r="D74" s="144"/>
      <c r="E74" s="83">
        <f t="shared" si="8"/>
        <v>18</v>
      </c>
      <c r="F74" s="84">
        <f t="shared" si="5"/>
        <v>0</v>
      </c>
      <c r="BC74" s="119">
        <v>2</v>
      </c>
      <c r="BF74" s="119">
        <f t="shared" si="9"/>
        <v>18</v>
      </c>
      <c r="BG74" s="142">
        <v>1.92</v>
      </c>
      <c r="BH74" s="68">
        <f t="shared" si="6"/>
        <v>34.56</v>
      </c>
    </row>
    <row r="75" spans="1:60" ht="19.5" customHeight="1">
      <c r="A75" s="114" t="s">
        <v>84</v>
      </c>
      <c r="B75" s="114" t="s">
        <v>98</v>
      </c>
      <c r="C75" s="10">
        <v>1</v>
      </c>
      <c r="D75" s="144"/>
      <c r="E75" s="83">
        <f t="shared" si="8"/>
        <v>9</v>
      </c>
      <c r="F75" s="84">
        <f t="shared" si="5"/>
        <v>0</v>
      </c>
      <c r="BC75" s="119">
        <v>1</v>
      </c>
      <c r="BF75" s="119">
        <f t="shared" si="9"/>
        <v>9</v>
      </c>
      <c r="BG75" s="142">
        <v>0</v>
      </c>
      <c r="BH75" s="68">
        <f t="shared" si="6"/>
        <v>0</v>
      </c>
    </row>
    <row r="76" spans="1:60" ht="19.5" customHeight="1">
      <c r="A76" s="114" t="s">
        <v>85</v>
      </c>
      <c r="B76" s="114" t="s">
        <v>98</v>
      </c>
      <c r="C76" s="10">
        <v>1</v>
      </c>
      <c r="D76" s="144"/>
      <c r="E76" s="83">
        <f t="shared" si="8"/>
        <v>9</v>
      </c>
      <c r="F76" s="84">
        <f t="shared" si="5"/>
        <v>0</v>
      </c>
      <c r="BC76" s="119">
        <v>1</v>
      </c>
      <c r="BF76" s="119">
        <f t="shared" si="9"/>
        <v>9</v>
      </c>
      <c r="BG76" s="142">
        <v>4.6154</v>
      </c>
      <c r="BH76" s="68">
        <f aca="true" t="shared" si="10" ref="BH76:BH88">BG76*BF76</f>
        <v>41.5386</v>
      </c>
    </row>
    <row r="77" spans="1:60" ht="19.5" customHeight="1">
      <c r="A77" s="114" t="s">
        <v>86</v>
      </c>
      <c r="B77" s="114" t="s">
        <v>99</v>
      </c>
      <c r="C77" s="10">
        <v>1</v>
      </c>
      <c r="D77" s="144"/>
      <c r="E77" s="83">
        <f t="shared" si="8"/>
        <v>9</v>
      </c>
      <c r="F77" s="84">
        <f t="shared" si="5"/>
        <v>0</v>
      </c>
      <c r="BC77" s="119">
        <v>1</v>
      </c>
      <c r="BF77" s="119">
        <f t="shared" si="9"/>
        <v>9</v>
      </c>
      <c r="BG77" s="142">
        <v>2</v>
      </c>
      <c r="BH77" s="68">
        <f t="shared" si="10"/>
        <v>18</v>
      </c>
    </row>
    <row r="78" spans="1:60" ht="19.5" customHeight="1">
      <c r="A78" s="114" t="s">
        <v>87</v>
      </c>
      <c r="B78" s="114" t="s">
        <v>98</v>
      </c>
      <c r="C78" s="10">
        <v>1</v>
      </c>
      <c r="D78" s="144"/>
      <c r="E78" s="83">
        <f aca="true" t="shared" si="11" ref="E78:E88">BC78*$AI$2</f>
        <v>18</v>
      </c>
      <c r="F78" s="84">
        <f aca="true" t="shared" si="12" ref="F78:F88">D78*E78</f>
        <v>0</v>
      </c>
      <c r="BC78" s="119">
        <v>2</v>
      </c>
      <c r="BF78" s="119">
        <f t="shared" si="9"/>
        <v>18</v>
      </c>
      <c r="BG78" s="142">
        <v>1.73</v>
      </c>
      <c r="BH78" s="68">
        <f t="shared" si="10"/>
        <v>31.14</v>
      </c>
    </row>
    <row r="79" spans="1:60" ht="19.5" customHeight="1">
      <c r="A79" s="114" t="s">
        <v>88</v>
      </c>
      <c r="B79" s="114" t="s">
        <v>98</v>
      </c>
      <c r="C79" s="10">
        <v>1</v>
      </c>
      <c r="D79" s="144"/>
      <c r="E79" s="83">
        <f t="shared" si="11"/>
        <v>27</v>
      </c>
      <c r="F79" s="84">
        <f t="shared" si="12"/>
        <v>0</v>
      </c>
      <c r="BC79" s="119">
        <v>3</v>
      </c>
      <c r="BF79" s="119">
        <f t="shared" si="9"/>
        <v>27</v>
      </c>
      <c r="BG79" s="142">
        <v>1.4423</v>
      </c>
      <c r="BH79" s="68">
        <f t="shared" si="10"/>
        <v>38.942099999999996</v>
      </c>
    </row>
    <row r="80" spans="1:60" ht="19.5" customHeight="1">
      <c r="A80" s="114" t="s">
        <v>89</v>
      </c>
      <c r="B80" s="114" t="s">
        <v>101</v>
      </c>
      <c r="C80" s="10">
        <v>1</v>
      </c>
      <c r="D80" s="144"/>
      <c r="E80" s="83">
        <f t="shared" si="11"/>
        <v>18</v>
      </c>
      <c r="F80" s="84">
        <f t="shared" si="12"/>
        <v>0</v>
      </c>
      <c r="BC80" s="119">
        <v>2</v>
      </c>
      <c r="BF80" s="119">
        <f t="shared" si="9"/>
        <v>18</v>
      </c>
      <c r="BG80" s="142">
        <v>0.63</v>
      </c>
      <c r="BH80" s="68">
        <f t="shared" si="10"/>
        <v>11.34</v>
      </c>
    </row>
    <row r="81" spans="1:60" ht="19.5" customHeight="1">
      <c r="A81" s="114" t="s">
        <v>90</v>
      </c>
      <c r="B81" s="114" t="s">
        <v>98</v>
      </c>
      <c r="C81" s="10">
        <v>1</v>
      </c>
      <c r="D81" s="144"/>
      <c r="E81" s="83">
        <f t="shared" si="11"/>
        <v>45</v>
      </c>
      <c r="F81" s="84">
        <f t="shared" si="12"/>
        <v>0</v>
      </c>
      <c r="BC81" s="119">
        <v>5</v>
      </c>
      <c r="BF81" s="119">
        <f t="shared" si="9"/>
        <v>45</v>
      </c>
      <c r="BG81" s="142">
        <v>3.6538</v>
      </c>
      <c r="BH81" s="68">
        <f t="shared" si="10"/>
        <v>164.421</v>
      </c>
    </row>
    <row r="82" spans="1:60" ht="19.5" customHeight="1">
      <c r="A82" s="114" t="s">
        <v>91</v>
      </c>
      <c r="B82" s="114" t="s">
        <v>99</v>
      </c>
      <c r="C82" s="10">
        <v>1</v>
      </c>
      <c r="D82" s="144"/>
      <c r="E82" s="83">
        <f t="shared" si="11"/>
        <v>9</v>
      </c>
      <c r="F82" s="84">
        <f t="shared" si="12"/>
        <v>0</v>
      </c>
      <c r="BC82" s="119">
        <v>1</v>
      </c>
      <c r="BF82" s="119">
        <f t="shared" si="9"/>
        <v>9</v>
      </c>
      <c r="BG82" s="142">
        <v>7.0785</v>
      </c>
      <c r="BH82" s="68">
        <f t="shared" si="10"/>
        <v>63.7065</v>
      </c>
    </row>
    <row r="83" spans="1:60" ht="19.5" customHeight="1">
      <c r="A83" s="114" t="s">
        <v>92</v>
      </c>
      <c r="B83" s="114" t="s">
        <v>98</v>
      </c>
      <c r="C83" s="10">
        <v>1</v>
      </c>
      <c r="D83" s="144"/>
      <c r="E83" s="83">
        <f t="shared" si="11"/>
        <v>27</v>
      </c>
      <c r="F83" s="84">
        <f t="shared" si="12"/>
        <v>0</v>
      </c>
      <c r="BC83" s="119">
        <v>3</v>
      </c>
      <c r="BF83" s="119">
        <f t="shared" si="9"/>
        <v>27</v>
      </c>
      <c r="BG83" s="142">
        <v>1.73</v>
      </c>
      <c r="BH83" s="68">
        <f t="shared" si="10"/>
        <v>46.71</v>
      </c>
    </row>
    <row r="84" spans="1:60" ht="19.5" customHeight="1">
      <c r="A84" s="114" t="s">
        <v>93</v>
      </c>
      <c r="B84" s="114" t="s">
        <v>101</v>
      </c>
      <c r="C84" s="10">
        <v>1</v>
      </c>
      <c r="D84" s="144"/>
      <c r="E84" s="83">
        <f t="shared" si="11"/>
        <v>9</v>
      </c>
      <c r="F84" s="84">
        <f t="shared" si="12"/>
        <v>0</v>
      </c>
      <c r="BC84" s="119">
        <v>1</v>
      </c>
      <c r="BF84" s="119">
        <f t="shared" si="9"/>
        <v>9</v>
      </c>
      <c r="BG84" s="142">
        <v>0.8654</v>
      </c>
      <c r="BH84" s="68">
        <f t="shared" si="10"/>
        <v>7.7886</v>
      </c>
    </row>
    <row r="85" spans="1:60" ht="19.5" customHeight="1">
      <c r="A85" s="114" t="s">
        <v>94</v>
      </c>
      <c r="B85" s="114" t="s">
        <v>98</v>
      </c>
      <c r="C85" s="10">
        <v>1</v>
      </c>
      <c r="D85" s="144"/>
      <c r="E85" s="83">
        <f t="shared" si="11"/>
        <v>45</v>
      </c>
      <c r="F85" s="84">
        <f t="shared" si="12"/>
        <v>0</v>
      </c>
      <c r="BC85" s="119">
        <v>5</v>
      </c>
      <c r="BF85" s="119">
        <f t="shared" si="9"/>
        <v>45</v>
      </c>
      <c r="BG85" s="142">
        <v>1.5385</v>
      </c>
      <c r="BH85" s="68">
        <f t="shared" si="10"/>
        <v>69.2325</v>
      </c>
    </row>
    <row r="86" spans="1:60" ht="19.5" customHeight="1">
      <c r="A86" s="114" t="s">
        <v>95</v>
      </c>
      <c r="B86" s="114" t="s">
        <v>98</v>
      </c>
      <c r="C86" s="10">
        <v>1</v>
      </c>
      <c r="D86" s="144"/>
      <c r="E86" s="83">
        <f t="shared" si="11"/>
        <v>18</v>
      </c>
      <c r="F86" s="84">
        <f t="shared" si="12"/>
        <v>0</v>
      </c>
      <c r="BC86" s="119">
        <v>2</v>
      </c>
      <c r="BF86" s="119">
        <f t="shared" si="9"/>
        <v>18</v>
      </c>
      <c r="BG86" s="142">
        <v>5.46</v>
      </c>
      <c r="BH86" s="68">
        <f t="shared" si="10"/>
        <v>98.28</v>
      </c>
    </row>
    <row r="87" spans="1:60" ht="19.5" customHeight="1">
      <c r="A87" s="114" t="s">
        <v>96</v>
      </c>
      <c r="B87" s="114" t="s">
        <v>98</v>
      </c>
      <c r="C87" s="10">
        <v>1</v>
      </c>
      <c r="D87" s="144"/>
      <c r="E87" s="83">
        <f t="shared" si="11"/>
        <v>90</v>
      </c>
      <c r="F87" s="84">
        <f t="shared" si="12"/>
        <v>0</v>
      </c>
      <c r="BC87" s="119">
        <v>10</v>
      </c>
      <c r="BF87" s="119">
        <f t="shared" si="9"/>
        <v>90</v>
      </c>
      <c r="BG87" s="142">
        <v>1.25</v>
      </c>
      <c r="BH87" s="68">
        <f t="shared" si="10"/>
        <v>112.5</v>
      </c>
    </row>
    <row r="88" spans="1:60" ht="19.5" customHeight="1">
      <c r="A88" s="114" t="s">
        <v>97</v>
      </c>
      <c r="B88" s="114" t="s">
        <v>98</v>
      </c>
      <c r="C88" s="10">
        <v>1</v>
      </c>
      <c r="D88" s="144"/>
      <c r="E88" s="83">
        <f t="shared" si="11"/>
        <v>180</v>
      </c>
      <c r="F88" s="84">
        <f t="shared" si="12"/>
        <v>0</v>
      </c>
      <c r="BC88" s="119">
        <v>20</v>
      </c>
      <c r="BF88" s="119">
        <f t="shared" si="9"/>
        <v>180</v>
      </c>
      <c r="BG88" s="142">
        <v>1.9231</v>
      </c>
      <c r="BH88" s="68">
        <f t="shared" si="10"/>
        <v>346.158</v>
      </c>
    </row>
  </sheetData>
  <sheetProtection sheet="1" objects="1" scenarios="1"/>
  <mergeCells count="3">
    <mergeCell ref="G3:G12"/>
    <mergeCell ref="BJ23:BK23"/>
    <mergeCell ref="AH3:AI3"/>
  </mergeCells>
  <printOptions/>
  <pageMargins left="0.196456692913386" right="0.196456692913386" top="0.7874015748031501" bottom="0.7874015748031501" header="0.39370078740157505" footer="0.39370078740157505"/>
  <pageSetup fitToHeight="0" fitToWidth="0" horizontalDpi="600" verticalDpi="600" orientation="landscape" paperSize="9" scale="80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7"/>
  <sheetViews>
    <sheetView zoomScalePageLayoutView="0" workbookViewId="0" topLeftCell="A4">
      <selection activeCell="A11" sqref="A11"/>
    </sheetView>
  </sheetViews>
  <sheetFormatPr defaultColWidth="9.00390625" defaultRowHeight="19.5" customHeight="1"/>
  <cols>
    <col min="1" max="1" width="37.00390625" style="4" customWidth="1"/>
    <col min="2" max="2" width="6.125" style="4" customWidth="1"/>
    <col min="3" max="3" width="5.25390625" style="4" customWidth="1"/>
    <col min="4" max="4" width="8.50390625" style="96" customWidth="1"/>
    <col min="5" max="5" width="8.50390625" style="4" customWidth="1"/>
    <col min="6" max="6" width="11.25390625" style="4" customWidth="1"/>
    <col min="7" max="9" width="8.00390625" style="4" customWidth="1"/>
    <col min="10" max="10" width="12.125" style="4" bestFit="1" customWidth="1"/>
    <col min="11" max="11" width="8.00390625" style="4" customWidth="1"/>
    <col min="12" max="59" width="8.00390625" style="117" customWidth="1"/>
    <col min="60" max="60" width="11.75390625" style="117" bestFit="1" customWidth="1"/>
    <col min="61" max="61" width="9.875" style="117" bestFit="1" customWidth="1"/>
    <col min="62" max="78" width="8.00390625" style="117" customWidth="1"/>
    <col min="79" max="79" width="5.50390625" style="123" customWidth="1"/>
    <col min="80" max="126" width="8.00390625" style="117" customWidth="1"/>
    <col min="127" max="132" width="8.00390625" style="129" customWidth="1"/>
    <col min="133" max="16384" width="8.00390625" style="96" customWidth="1"/>
  </cols>
  <sheetData>
    <row r="1" spans="1:79" ht="147" customHeight="1">
      <c r="A1" s="1" t="s">
        <v>9</v>
      </c>
      <c r="B1" s="2" t="s">
        <v>0</v>
      </c>
      <c r="C1" s="2" t="s">
        <v>1</v>
      </c>
      <c r="D1" s="94" t="s">
        <v>8</v>
      </c>
      <c r="E1" s="77" t="s">
        <v>656</v>
      </c>
      <c r="F1" s="3" t="s">
        <v>3</v>
      </c>
      <c r="BH1" s="117" t="s">
        <v>663</v>
      </c>
      <c r="BI1" s="117" t="s">
        <v>646</v>
      </c>
      <c r="BJ1" s="117" t="s">
        <v>664</v>
      </c>
      <c r="BT1" s="117" t="s">
        <v>658</v>
      </c>
      <c r="CA1" s="124" t="s">
        <v>659</v>
      </c>
    </row>
    <row r="2" spans="1:132" s="100" customFormat="1" ht="14.25" thickBot="1">
      <c r="A2" s="6"/>
      <c r="B2" s="7"/>
      <c r="C2" s="28"/>
      <c r="D2" s="148"/>
      <c r="E2" s="72"/>
      <c r="F2" s="28"/>
      <c r="G2" s="8"/>
      <c r="H2" s="8"/>
      <c r="I2" s="8"/>
      <c r="J2" s="8"/>
      <c r="K2" s="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>
        <v>4.33</v>
      </c>
      <c r="BU2" s="118"/>
      <c r="BV2" s="118"/>
      <c r="BW2" s="118"/>
      <c r="BX2" s="118"/>
      <c r="BY2" s="118"/>
      <c r="BZ2" s="118"/>
      <c r="CA2" s="146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30"/>
      <c r="DX2" s="130"/>
      <c r="DY2" s="130"/>
      <c r="DZ2" s="130"/>
      <c r="EA2" s="130"/>
      <c r="EB2" s="130"/>
    </row>
    <row r="3" spans="1:256" s="151" customFormat="1" ht="19.5" customHeight="1">
      <c r="A3" s="141" t="s">
        <v>103</v>
      </c>
      <c r="B3" s="43" t="s">
        <v>4</v>
      </c>
      <c r="C3" s="71">
        <v>1</v>
      </c>
      <c r="D3" s="149"/>
      <c r="E3" s="154">
        <f aca="true" t="shared" si="0" ref="E3:E12">CA3*$BT$2</f>
        <v>86.6</v>
      </c>
      <c r="F3" s="46">
        <f>D3*E3</f>
        <v>0</v>
      </c>
      <c r="G3" s="170" t="s">
        <v>107</v>
      </c>
      <c r="H3" s="4"/>
      <c r="I3" s="4"/>
      <c r="J3" s="4"/>
      <c r="K3" s="4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47">
        <f>E3</f>
        <v>86.6</v>
      </c>
      <c r="BI3" s="131">
        <v>5.63</v>
      </c>
      <c r="BJ3" s="117">
        <f>BI3*BH3</f>
        <v>487.55799999999994</v>
      </c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32">
        <v>20</v>
      </c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29"/>
      <c r="DX3" s="129"/>
      <c r="DY3" s="129"/>
      <c r="DZ3" s="129"/>
      <c r="EA3" s="129"/>
      <c r="EB3" s="129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</row>
    <row r="4" spans="1:256" s="151" customFormat="1" ht="19.5" customHeight="1">
      <c r="A4" s="141" t="s">
        <v>104</v>
      </c>
      <c r="B4" s="43" t="s">
        <v>4</v>
      </c>
      <c r="C4" s="71">
        <v>1</v>
      </c>
      <c r="D4" s="149"/>
      <c r="E4" s="154">
        <f t="shared" si="0"/>
        <v>129.9</v>
      </c>
      <c r="F4" s="46">
        <f aca="true" t="shared" si="1" ref="F4:F12">D4*E4</f>
        <v>0</v>
      </c>
      <c r="G4" s="171"/>
      <c r="H4" s="4"/>
      <c r="I4" s="4"/>
      <c r="J4" s="4"/>
      <c r="K4" s="4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47">
        <f aca="true" t="shared" si="2" ref="BH4:BH9">E4</f>
        <v>129.9</v>
      </c>
      <c r="BI4" s="131">
        <v>8.36</v>
      </c>
      <c r="BJ4" s="117">
        <f aca="true" t="shared" si="3" ref="BJ4:BJ9">BI4*BH4</f>
        <v>1085.964</v>
      </c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32">
        <v>30</v>
      </c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29"/>
      <c r="DX4" s="129"/>
      <c r="DY4" s="129"/>
      <c r="DZ4" s="129"/>
      <c r="EA4" s="129"/>
      <c r="EB4" s="129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</row>
    <row r="5" spans="1:256" s="151" customFormat="1" ht="19.5" customHeight="1">
      <c r="A5" s="141" t="s">
        <v>105</v>
      </c>
      <c r="B5" s="43" t="s">
        <v>4</v>
      </c>
      <c r="C5" s="71">
        <v>1</v>
      </c>
      <c r="D5" s="149"/>
      <c r="E5" s="154">
        <f t="shared" si="0"/>
        <v>129.9</v>
      </c>
      <c r="F5" s="46">
        <f t="shared" si="1"/>
        <v>0</v>
      </c>
      <c r="G5" s="171"/>
      <c r="H5" s="4"/>
      <c r="I5" s="4"/>
      <c r="J5" s="4"/>
      <c r="K5" s="4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47">
        <f t="shared" si="2"/>
        <v>129.9</v>
      </c>
      <c r="BI5" s="131">
        <v>9.5</v>
      </c>
      <c r="BJ5" s="117">
        <f t="shared" si="3"/>
        <v>1234.05</v>
      </c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32">
        <v>30</v>
      </c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29"/>
      <c r="DX5" s="129"/>
      <c r="DY5" s="129"/>
      <c r="DZ5" s="129"/>
      <c r="EA5" s="129"/>
      <c r="EB5" s="129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256" s="151" customFormat="1" ht="19.5" customHeight="1">
      <c r="A6" s="141" t="s">
        <v>106</v>
      </c>
      <c r="B6" s="43" t="s">
        <v>4</v>
      </c>
      <c r="C6" s="71">
        <v>1</v>
      </c>
      <c r="D6" s="149"/>
      <c r="E6" s="154">
        <f t="shared" si="0"/>
        <v>86.6</v>
      </c>
      <c r="F6" s="46">
        <f t="shared" si="1"/>
        <v>0</v>
      </c>
      <c r="G6" s="171"/>
      <c r="H6" s="4"/>
      <c r="I6" s="4"/>
      <c r="J6" s="4"/>
      <c r="K6" s="4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47">
        <f t="shared" si="2"/>
        <v>86.6</v>
      </c>
      <c r="BI6" s="131">
        <v>9</v>
      </c>
      <c r="BJ6" s="117">
        <f t="shared" si="3"/>
        <v>779.4</v>
      </c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32">
        <v>20</v>
      </c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29"/>
      <c r="DX6" s="129"/>
      <c r="DY6" s="129"/>
      <c r="DZ6" s="129"/>
      <c r="EA6" s="129"/>
      <c r="EB6" s="129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</row>
    <row r="7" spans="1:256" s="151" customFormat="1" ht="19.5" customHeight="1">
      <c r="A7" s="86" t="s">
        <v>649</v>
      </c>
      <c r="B7" s="44" t="s">
        <v>4</v>
      </c>
      <c r="C7" s="71">
        <v>1</v>
      </c>
      <c r="D7" s="149"/>
      <c r="E7" s="154">
        <f t="shared" si="0"/>
        <v>86.6</v>
      </c>
      <c r="F7" s="46">
        <f t="shared" si="1"/>
        <v>0</v>
      </c>
      <c r="G7" s="171"/>
      <c r="H7" s="4"/>
      <c r="I7" s="4"/>
      <c r="J7" s="4"/>
      <c r="K7" s="4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47">
        <f t="shared" si="2"/>
        <v>86.6</v>
      </c>
      <c r="BI7" s="131">
        <v>9</v>
      </c>
      <c r="BJ7" s="117">
        <f t="shared" si="3"/>
        <v>779.4</v>
      </c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32">
        <v>20</v>
      </c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29"/>
      <c r="DX7" s="129"/>
      <c r="DY7" s="129"/>
      <c r="DZ7" s="129"/>
      <c r="EA7" s="129"/>
      <c r="EB7" s="129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spans="1:256" s="151" customFormat="1" ht="19.5" customHeight="1">
      <c r="A8" s="87" t="s">
        <v>647</v>
      </c>
      <c r="B8" s="44" t="s">
        <v>4</v>
      </c>
      <c r="C8" s="71">
        <v>1</v>
      </c>
      <c r="D8" s="149"/>
      <c r="E8" s="154">
        <f t="shared" si="0"/>
        <v>129.9</v>
      </c>
      <c r="F8" s="46">
        <f t="shared" si="1"/>
        <v>0</v>
      </c>
      <c r="G8" s="171"/>
      <c r="H8" s="4"/>
      <c r="I8" s="4"/>
      <c r="J8" s="4"/>
      <c r="K8" s="4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47">
        <f t="shared" si="2"/>
        <v>129.9</v>
      </c>
      <c r="BI8" s="131">
        <v>8</v>
      </c>
      <c r="BJ8" s="117">
        <f t="shared" si="3"/>
        <v>1039.2</v>
      </c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32">
        <v>30</v>
      </c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29"/>
      <c r="DX8" s="129"/>
      <c r="DY8" s="129"/>
      <c r="DZ8" s="129"/>
      <c r="EA8" s="129"/>
      <c r="EB8" s="129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</row>
    <row r="9" spans="1:256" s="151" customFormat="1" ht="19.5" customHeight="1">
      <c r="A9" s="87" t="s">
        <v>648</v>
      </c>
      <c r="B9" s="44" t="s">
        <v>4</v>
      </c>
      <c r="C9" s="71">
        <v>1</v>
      </c>
      <c r="D9" s="149"/>
      <c r="E9" s="154">
        <f t="shared" si="0"/>
        <v>86.6</v>
      </c>
      <c r="F9" s="46">
        <f t="shared" si="1"/>
        <v>0</v>
      </c>
      <c r="G9" s="171"/>
      <c r="H9" s="4"/>
      <c r="I9" s="4"/>
      <c r="J9" s="4"/>
      <c r="K9" s="4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47">
        <f t="shared" si="2"/>
        <v>86.6</v>
      </c>
      <c r="BI9" s="131">
        <v>7.27</v>
      </c>
      <c r="BJ9" s="117">
        <f t="shared" si="3"/>
        <v>629.5819999999999</v>
      </c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32">
        <v>20</v>
      </c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29"/>
      <c r="DX9" s="129"/>
      <c r="DY9" s="129"/>
      <c r="DZ9" s="129"/>
      <c r="EA9" s="129"/>
      <c r="EB9" s="129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spans="1:256" s="151" customFormat="1" ht="19.5" customHeight="1">
      <c r="A10" s="45"/>
      <c r="B10" s="44" t="s">
        <v>4</v>
      </c>
      <c r="C10" s="44"/>
      <c r="D10" s="152"/>
      <c r="E10" s="154">
        <f t="shared" si="0"/>
        <v>0</v>
      </c>
      <c r="F10" s="46">
        <f t="shared" si="1"/>
        <v>0</v>
      </c>
      <c r="G10" s="171"/>
      <c r="H10" s="4"/>
      <c r="I10" s="4"/>
      <c r="J10" s="4"/>
      <c r="K10" s="4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32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29"/>
      <c r="DX10" s="129"/>
      <c r="DY10" s="129"/>
      <c r="DZ10" s="129"/>
      <c r="EA10" s="129"/>
      <c r="EB10" s="129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</row>
    <row r="11" spans="1:256" s="151" customFormat="1" ht="19.5" customHeight="1">
      <c r="A11" s="45"/>
      <c r="B11" s="44" t="s">
        <v>4</v>
      </c>
      <c r="C11" s="44"/>
      <c r="D11" s="150"/>
      <c r="E11" s="154">
        <f t="shared" si="0"/>
        <v>0</v>
      </c>
      <c r="F11" s="46">
        <f t="shared" si="1"/>
        <v>0</v>
      </c>
      <c r="G11" s="171"/>
      <c r="H11" s="4"/>
      <c r="I11" s="4"/>
      <c r="J11" s="4"/>
      <c r="K11" s="4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32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29"/>
      <c r="DX11" s="129"/>
      <c r="DY11" s="129"/>
      <c r="DZ11" s="129"/>
      <c r="EA11" s="129"/>
      <c r="EB11" s="129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1:256" s="151" customFormat="1" ht="19.5" customHeight="1" thickBot="1">
      <c r="A12" s="45"/>
      <c r="B12" s="44" t="s">
        <v>4</v>
      </c>
      <c r="C12" s="44"/>
      <c r="D12" s="150"/>
      <c r="E12" s="154">
        <f t="shared" si="0"/>
        <v>0</v>
      </c>
      <c r="F12" s="46">
        <f t="shared" si="1"/>
        <v>0</v>
      </c>
      <c r="G12" s="172"/>
      <c r="H12" s="4"/>
      <c r="I12" s="4"/>
      <c r="J12" s="4"/>
      <c r="K12" s="4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32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29"/>
      <c r="DX12" s="129"/>
      <c r="DY12" s="129"/>
      <c r="DZ12" s="129"/>
      <c r="EA12" s="129"/>
      <c r="EB12" s="129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</row>
    <row r="13" spans="1:79" ht="19.5" customHeight="1">
      <c r="A13" s="15"/>
      <c r="B13" s="10"/>
      <c r="C13" s="10"/>
      <c r="D13" s="140"/>
      <c r="E13" s="155"/>
      <c r="F13" s="25"/>
      <c r="CA13" s="132"/>
    </row>
    <row r="14" spans="1:79" ht="19.5" customHeight="1">
      <c r="A14" s="15"/>
      <c r="B14" s="10"/>
      <c r="C14" s="10"/>
      <c r="D14" s="140"/>
      <c r="E14" s="155"/>
      <c r="F14" s="25"/>
      <c r="CA14" s="132"/>
    </row>
    <row r="15" spans="1:79" ht="19.5" customHeight="1">
      <c r="A15" s="114" t="s">
        <v>108</v>
      </c>
      <c r="B15" s="10" t="s">
        <v>4</v>
      </c>
      <c r="C15" s="10">
        <v>1</v>
      </c>
      <c r="D15" s="140"/>
      <c r="E15" s="155">
        <f aca="true" t="shared" si="4" ref="E15:E60">CA15*$BT$2</f>
        <v>4.33</v>
      </c>
      <c r="F15" s="46">
        <f aca="true" t="shared" si="5" ref="F15:F60">D15*E15</f>
        <v>0</v>
      </c>
      <c r="BH15" s="147">
        <f aca="true" t="shared" si="6" ref="BH15:BH60">E15</f>
        <v>4.33</v>
      </c>
      <c r="BI15" s="156">
        <v>23.595</v>
      </c>
      <c r="BJ15" s="117">
        <f aca="true" t="shared" si="7" ref="BJ15:BJ60">BI15*BH15</f>
        <v>102.16635</v>
      </c>
      <c r="CA15" s="132">
        <v>1</v>
      </c>
    </row>
    <row r="16" spans="1:79" ht="19.5" customHeight="1">
      <c r="A16" s="114" t="s">
        <v>109</v>
      </c>
      <c r="B16" s="10" t="s">
        <v>4</v>
      </c>
      <c r="C16" s="10">
        <v>1</v>
      </c>
      <c r="D16" s="140"/>
      <c r="E16" s="155">
        <f t="shared" si="4"/>
        <v>12.99</v>
      </c>
      <c r="F16" s="46">
        <f t="shared" si="5"/>
        <v>0</v>
      </c>
      <c r="BH16" s="147">
        <f t="shared" si="6"/>
        <v>12.99</v>
      </c>
      <c r="BI16" s="156">
        <v>13.5455</v>
      </c>
      <c r="BJ16" s="117">
        <f t="shared" si="7"/>
        <v>175.95604500000002</v>
      </c>
      <c r="CA16" s="132">
        <v>3</v>
      </c>
    </row>
    <row r="17" spans="1:79" ht="19.5" customHeight="1">
      <c r="A17" s="114" t="s">
        <v>110</v>
      </c>
      <c r="B17" s="10" t="s">
        <v>4</v>
      </c>
      <c r="C17" s="10">
        <v>1</v>
      </c>
      <c r="D17" s="140"/>
      <c r="E17" s="155">
        <f t="shared" si="4"/>
        <v>4.33</v>
      </c>
      <c r="F17" s="46">
        <f t="shared" si="5"/>
        <v>0</v>
      </c>
      <c r="BH17" s="147">
        <f t="shared" si="6"/>
        <v>4.33</v>
      </c>
      <c r="BI17" s="156">
        <v>15</v>
      </c>
      <c r="BJ17" s="117">
        <f t="shared" si="7"/>
        <v>64.95</v>
      </c>
      <c r="CA17" s="132">
        <v>1</v>
      </c>
    </row>
    <row r="18" spans="1:79" ht="19.5" customHeight="1">
      <c r="A18" s="114" t="s">
        <v>111</v>
      </c>
      <c r="B18" s="10" t="s">
        <v>4</v>
      </c>
      <c r="C18" s="10">
        <v>1</v>
      </c>
      <c r="D18" s="140"/>
      <c r="E18" s="155">
        <f t="shared" si="4"/>
        <v>4.33</v>
      </c>
      <c r="F18" s="46">
        <f t="shared" si="5"/>
        <v>0</v>
      </c>
      <c r="BH18" s="147">
        <f t="shared" si="6"/>
        <v>4.33</v>
      </c>
      <c r="BI18" s="156">
        <v>15</v>
      </c>
      <c r="BJ18" s="117">
        <f t="shared" si="7"/>
        <v>64.95</v>
      </c>
      <c r="BM18" s="117" t="s">
        <v>644</v>
      </c>
      <c r="CA18" s="132">
        <v>1</v>
      </c>
    </row>
    <row r="19" spans="1:79" ht="19.5" customHeight="1">
      <c r="A19" s="114" t="s">
        <v>112</v>
      </c>
      <c r="B19" s="10" t="s">
        <v>4</v>
      </c>
      <c r="C19" s="10">
        <v>1</v>
      </c>
      <c r="D19" s="140"/>
      <c r="E19" s="155">
        <f t="shared" si="4"/>
        <v>4.33</v>
      </c>
      <c r="F19" s="46">
        <f t="shared" si="5"/>
        <v>0</v>
      </c>
      <c r="BH19" s="147">
        <f t="shared" si="6"/>
        <v>4.33</v>
      </c>
      <c r="BI19" s="156">
        <v>9</v>
      </c>
      <c r="BJ19" s="117">
        <f t="shared" si="7"/>
        <v>38.97</v>
      </c>
      <c r="CA19" s="132">
        <v>1</v>
      </c>
    </row>
    <row r="20" spans="1:79" ht="19.5" customHeight="1">
      <c r="A20" s="114" t="s">
        <v>113</v>
      </c>
      <c r="B20" s="10" t="s">
        <v>4</v>
      </c>
      <c r="C20" s="10">
        <v>1</v>
      </c>
      <c r="D20" s="140"/>
      <c r="E20" s="155">
        <f t="shared" si="4"/>
        <v>4.33</v>
      </c>
      <c r="F20" s="46">
        <f t="shared" si="5"/>
        <v>0</v>
      </c>
      <c r="BH20" s="147">
        <f t="shared" si="6"/>
        <v>4.33</v>
      </c>
      <c r="BI20" s="156">
        <v>9.1</v>
      </c>
      <c r="BJ20" s="117">
        <f t="shared" si="7"/>
        <v>39.403</v>
      </c>
      <c r="BM20" s="175">
        <f>SUM(BJ3:BJ60)</f>
        <v>14971.795535</v>
      </c>
      <c r="BN20" s="175"/>
      <c r="CA20" s="132">
        <v>1</v>
      </c>
    </row>
    <row r="21" spans="1:79" ht="19.5" customHeight="1">
      <c r="A21" s="114" t="s">
        <v>114</v>
      </c>
      <c r="B21" s="10" t="s">
        <v>4</v>
      </c>
      <c r="C21" s="10">
        <v>1</v>
      </c>
      <c r="D21" s="140"/>
      <c r="E21" s="155">
        <f t="shared" si="4"/>
        <v>4.33</v>
      </c>
      <c r="F21" s="46">
        <f t="shared" si="5"/>
        <v>0</v>
      </c>
      <c r="BH21" s="147">
        <f t="shared" si="6"/>
        <v>4.33</v>
      </c>
      <c r="BI21" s="156">
        <v>14.09</v>
      </c>
      <c r="BJ21" s="117">
        <f t="shared" si="7"/>
        <v>61.0097</v>
      </c>
      <c r="CA21" s="132">
        <v>1</v>
      </c>
    </row>
    <row r="22" spans="1:79" ht="19.5" customHeight="1">
      <c r="A22" s="114" t="s">
        <v>115</v>
      </c>
      <c r="B22" s="10" t="s">
        <v>4</v>
      </c>
      <c r="C22" s="10">
        <v>1</v>
      </c>
      <c r="D22" s="140"/>
      <c r="E22" s="155">
        <f t="shared" si="4"/>
        <v>4.33</v>
      </c>
      <c r="F22" s="46">
        <f t="shared" si="5"/>
        <v>0</v>
      </c>
      <c r="BH22" s="147">
        <f t="shared" si="6"/>
        <v>4.33</v>
      </c>
      <c r="BI22" s="156">
        <v>18</v>
      </c>
      <c r="BJ22" s="117">
        <f t="shared" si="7"/>
        <v>77.94</v>
      </c>
      <c r="CA22" s="132">
        <v>1</v>
      </c>
    </row>
    <row r="23" spans="1:79" ht="19.5" customHeight="1">
      <c r="A23" s="114" t="s">
        <v>116</v>
      </c>
      <c r="B23" s="10" t="s">
        <v>4</v>
      </c>
      <c r="C23" s="10">
        <v>1</v>
      </c>
      <c r="D23" s="140"/>
      <c r="E23" s="155">
        <f t="shared" si="4"/>
        <v>8.66</v>
      </c>
      <c r="F23" s="46">
        <f t="shared" si="5"/>
        <v>0</v>
      </c>
      <c r="BH23" s="147">
        <f t="shared" si="6"/>
        <v>8.66</v>
      </c>
      <c r="BI23" s="156">
        <v>10.91</v>
      </c>
      <c r="BJ23" s="117">
        <f t="shared" si="7"/>
        <v>94.48060000000001</v>
      </c>
      <c r="CA23" s="132">
        <v>2</v>
      </c>
    </row>
    <row r="24" spans="1:79" ht="19.5" customHeight="1">
      <c r="A24" s="114" t="s">
        <v>117</v>
      </c>
      <c r="B24" s="10" t="s">
        <v>4</v>
      </c>
      <c r="C24" s="10">
        <v>1</v>
      </c>
      <c r="D24" s="140"/>
      <c r="E24" s="155">
        <f t="shared" si="4"/>
        <v>8.66</v>
      </c>
      <c r="F24" s="46">
        <f t="shared" si="5"/>
        <v>0</v>
      </c>
      <c r="BH24" s="147">
        <f t="shared" si="6"/>
        <v>8.66</v>
      </c>
      <c r="BI24" s="156">
        <v>7.28</v>
      </c>
      <c r="BJ24" s="117">
        <f t="shared" si="7"/>
        <v>63.0448</v>
      </c>
      <c r="CA24" s="132">
        <v>2</v>
      </c>
    </row>
    <row r="25" spans="1:79" ht="19.5" customHeight="1">
      <c r="A25" s="114" t="s">
        <v>118</v>
      </c>
      <c r="B25" s="10" t="s">
        <v>4</v>
      </c>
      <c r="C25" s="10">
        <v>1</v>
      </c>
      <c r="D25" s="140"/>
      <c r="E25" s="155">
        <f t="shared" si="4"/>
        <v>129.9</v>
      </c>
      <c r="F25" s="46">
        <f t="shared" si="5"/>
        <v>0</v>
      </c>
      <c r="BH25" s="147">
        <f t="shared" si="6"/>
        <v>129.9</v>
      </c>
      <c r="BI25" s="156">
        <v>3.1818</v>
      </c>
      <c r="BJ25" s="117">
        <f t="shared" si="7"/>
        <v>413.31582000000003</v>
      </c>
      <c r="CA25" s="132">
        <v>30</v>
      </c>
    </row>
    <row r="26" spans="1:79" ht="19.5" customHeight="1">
      <c r="A26" s="114" t="s">
        <v>119</v>
      </c>
      <c r="B26" s="10" t="s">
        <v>4</v>
      </c>
      <c r="C26" s="10">
        <v>1</v>
      </c>
      <c r="D26" s="140"/>
      <c r="E26" s="155">
        <f t="shared" si="4"/>
        <v>8.66</v>
      </c>
      <c r="F26" s="46">
        <f t="shared" si="5"/>
        <v>0</v>
      </c>
      <c r="BH26" s="147">
        <f t="shared" si="6"/>
        <v>8.66</v>
      </c>
      <c r="BI26" s="156">
        <v>10.91</v>
      </c>
      <c r="BJ26" s="117">
        <f t="shared" si="7"/>
        <v>94.48060000000001</v>
      </c>
      <c r="CA26" s="132">
        <v>2</v>
      </c>
    </row>
    <row r="27" spans="1:79" ht="19.5" customHeight="1">
      <c r="A27" s="114" t="s">
        <v>120</v>
      </c>
      <c r="B27" s="10" t="s">
        <v>4</v>
      </c>
      <c r="C27" s="10">
        <v>1</v>
      </c>
      <c r="D27" s="140"/>
      <c r="E27" s="155">
        <f t="shared" si="4"/>
        <v>17.32</v>
      </c>
      <c r="F27" s="46">
        <f t="shared" si="5"/>
        <v>0</v>
      </c>
      <c r="BH27" s="147">
        <f t="shared" si="6"/>
        <v>17.32</v>
      </c>
      <c r="BI27" s="156">
        <v>10.91</v>
      </c>
      <c r="BJ27" s="117">
        <f t="shared" si="7"/>
        <v>188.96120000000002</v>
      </c>
      <c r="CA27" s="132">
        <v>4</v>
      </c>
    </row>
    <row r="28" spans="1:79" ht="19.5" customHeight="1">
      <c r="A28" s="114" t="s">
        <v>121</v>
      </c>
      <c r="B28" s="10" t="s">
        <v>4</v>
      </c>
      <c r="C28" s="10">
        <v>1</v>
      </c>
      <c r="D28" s="140"/>
      <c r="E28" s="155">
        <f t="shared" si="4"/>
        <v>8.66</v>
      </c>
      <c r="F28" s="46">
        <f t="shared" si="5"/>
        <v>0</v>
      </c>
      <c r="BH28" s="147">
        <f t="shared" si="6"/>
        <v>8.66</v>
      </c>
      <c r="BI28" s="156">
        <v>4.8</v>
      </c>
      <c r="BJ28" s="117">
        <f t="shared" si="7"/>
        <v>41.568</v>
      </c>
      <c r="CA28" s="132">
        <v>2</v>
      </c>
    </row>
    <row r="29" spans="1:79" ht="19.5" customHeight="1">
      <c r="A29" s="114" t="s">
        <v>122</v>
      </c>
      <c r="B29" s="10" t="s">
        <v>4</v>
      </c>
      <c r="C29" s="10">
        <v>1</v>
      </c>
      <c r="D29" s="140"/>
      <c r="E29" s="155">
        <f t="shared" si="4"/>
        <v>8.66</v>
      </c>
      <c r="F29" s="46">
        <f t="shared" si="5"/>
        <v>0</v>
      </c>
      <c r="BH29" s="147">
        <f t="shared" si="6"/>
        <v>8.66</v>
      </c>
      <c r="BI29" s="156">
        <v>10.8182</v>
      </c>
      <c r="BJ29" s="117">
        <f t="shared" si="7"/>
        <v>93.68561199999999</v>
      </c>
      <c r="CA29" s="132">
        <v>2</v>
      </c>
    </row>
    <row r="30" spans="1:79" ht="19.5" customHeight="1">
      <c r="A30" s="114" t="s">
        <v>123</v>
      </c>
      <c r="B30" s="10" t="s">
        <v>4</v>
      </c>
      <c r="C30" s="10">
        <v>1</v>
      </c>
      <c r="D30" s="140"/>
      <c r="E30" s="155">
        <f t="shared" si="4"/>
        <v>43.3</v>
      </c>
      <c r="F30" s="46">
        <f t="shared" si="5"/>
        <v>0</v>
      </c>
      <c r="BH30" s="147">
        <f t="shared" si="6"/>
        <v>43.3</v>
      </c>
      <c r="BI30" s="156">
        <v>14.4545</v>
      </c>
      <c r="BJ30" s="117">
        <f t="shared" si="7"/>
        <v>625.8798499999999</v>
      </c>
      <c r="CA30" s="132">
        <v>10</v>
      </c>
    </row>
    <row r="31" spans="1:79" ht="19.5" customHeight="1">
      <c r="A31" s="114" t="s">
        <v>124</v>
      </c>
      <c r="B31" s="10" t="s">
        <v>4</v>
      </c>
      <c r="C31" s="10">
        <v>1</v>
      </c>
      <c r="D31" s="140"/>
      <c r="E31" s="155">
        <f t="shared" si="4"/>
        <v>43.3</v>
      </c>
      <c r="F31" s="46">
        <f t="shared" si="5"/>
        <v>0</v>
      </c>
      <c r="BH31" s="147">
        <f t="shared" si="6"/>
        <v>43.3</v>
      </c>
      <c r="BI31" s="156">
        <v>15.45</v>
      </c>
      <c r="BJ31" s="117">
        <f t="shared" si="7"/>
        <v>668.9849999999999</v>
      </c>
      <c r="CA31" s="132">
        <v>10</v>
      </c>
    </row>
    <row r="32" spans="1:79" ht="19.5" customHeight="1">
      <c r="A32" s="114" t="s">
        <v>104</v>
      </c>
      <c r="B32" s="10" t="s">
        <v>4</v>
      </c>
      <c r="C32" s="10">
        <v>1</v>
      </c>
      <c r="D32" s="140"/>
      <c r="E32" s="155">
        <f t="shared" si="4"/>
        <v>129.9</v>
      </c>
      <c r="F32" s="46">
        <f t="shared" si="5"/>
        <v>0</v>
      </c>
      <c r="BH32" s="147">
        <f t="shared" si="6"/>
        <v>129.9</v>
      </c>
      <c r="BI32" s="156">
        <v>8.3636</v>
      </c>
      <c r="BJ32" s="117">
        <f t="shared" si="7"/>
        <v>1086.43164</v>
      </c>
      <c r="CA32" s="132">
        <v>30</v>
      </c>
    </row>
    <row r="33" spans="1:79" ht="19.5" customHeight="1">
      <c r="A33" s="114" t="s">
        <v>125</v>
      </c>
      <c r="B33" s="10" t="s">
        <v>4</v>
      </c>
      <c r="C33" s="10">
        <v>1</v>
      </c>
      <c r="D33" s="140"/>
      <c r="E33" s="155">
        <f t="shared" si="4"/>
        <v>8.66</v>
      </c>
      <c r="F33" s="46">
        <f t="shared" si="5"/>
        <v>0</v>
      </c>
      <c r="BH33" s="147">
        <f t="shared" si="6"/>
        <v>8.66</v>
      </c>
      <c r="BI33" s="156">
        <v>10</v>
      </c>
      <c r="BJ33" s="117">
        <f t="shared" si="7"/>
        <v>86.6</v>
      </c>
      <c r="CA33" s="132">
        <v>2</v>
      </c>
    </row>
    <row r="34" spans="1:79" ht="19.5" customHeight="1">
      <c r="A34" s="114" t="s">
        <v>126</v>
      </c>
      <c r="B34" s="10" t="s">
        <v>4</v>
      </c>
      <c r="C34" s="10">
        <v>1</v>
      </c>
      <c r="D34" s="140"/>
      <c r="E34" s="155">
        <f t="shared" si="4"/>
        <v>4.33</v>
      </c>
      <c r="F34" s="46">
        <f t="shared" si="5"/>
        <v>0</v>
      </c>
      <c r="BH34" s="147">
        <f t="shared" si="6"/>
        <v>4.33</v>
      </c>
      <c r="BI34" s="156">
        <v>1.36</v>
      </c>
      <c r="BJ34" s="117">
        <f t="shared" si="7"/>
        <v>5.888800000000001</v>
      </c>
      <c r="CA34" s="132">
        <v>1</v>
      </c>
    </row>
    <row r="35" spans="1:79" ht="19.5" customHeight="1">
      <c r="A35" s="114" t="s">
        <v>127</v>
      </c>
      <c r="B35" s="10" t="s">
        <v>4</v>
      </c>
      <c r="C35" s="10">
        <v>1</v>
      </c>
      <c r="D35" s="140"/>
      <c r="E35" s="155">
        <f t="shared" si="4"/>
        <v>129.9</v>
      </c>
      <c r="F35" s="46">
        <f t="shared" si="5"/>
        <v>0</v>
      </c>
      <c r="BH35" s="147">
        <f t="shared" si="6"/>
        <v>129.9</v>
      </c>
      <c r="BI35" s="156">
        <v>8.18</v>
      </c>
      <c r="BJ35" s="117">
        <f t="shared" si="7"/>
        <v>1062.582</v>
      </c>
      <c r="CA35" s="132">
        <v>30</v>
      </c>
    </row>
    <row r="36" spans="1:79" ht="19.5" customHeight="1">
      <c r="A36" s="114" t="s">
        <v>128</v>
      </c>
      <c r="B36" s="10" t="s">
        <v>4</v>
      </c>
      <c r="C36" s="10">
        <v>1</v>
      </c>
      <c r="D36" s="140"/>
      <c r="E36" s="155">
        <f t="shared" si="4"/>
        <v>8.66</v>
      </c>
      <c r="F36" s="46">
        <f t="shared" si="5"/>
        <v>0</v>
      </c>
      <c r="BH36" s="147">
        <f t="shared" si="6"/>
        <v>8.66</v>
      </c>
      <c r="BI36" s="156">
        <v>8</v>
      </c>
      <c r="BJ36" s="117">
        <f t="shared" si="7"/>
        <v>69.28</v>
      </c>
      <c r="CA36" s="132">
        <v>2</v>
      </c>
    </row>
    <row r="37" spans="1:79" ht="19.5" customHeight="1">
      <c r="A37" s="114" t="s">
        <v>129</v>
      </c>
      <c r="B37" s="10" t="s">
        <v>4</v>
      </c>
      <c r="C37" s="10">
        <v>1</v>
      </c>
      <c r="D37" s="140"/>
      <c r="E37" s="155">
        <f t="shared" si="4"/>
        <v>21.65</v>
      </c>
      <c r="F37" s="46">
        <f t="shared" si="5"/>
        <v>0</v>
      </c>
      <c r="BH37" s="147">
        <f t="shared" si="6"/>
        <v>21.65</v>
      </c>
      <c r="BI37" s="156">
        <v>11.82</v>
      </c>
      <c r="BJ37" s="117">
        <f t="shared" si="7"/>
        <v>255.903</v>
      </c>
      <c r="CA37" s="132">
        <v>5</v>
      </c>
    </row>
    <row r="38" spans="1:79" ht="19.5" customHeight="1">
      <c r="A38" s="114" t="s">
        <v>130</v>
      </c>
      <c r="B38" s="10" t="s">
        <v>4</v>
      </c>
      <c r="C38" s="10">
        <v>1</v>
      </c>
      <c r="D38" s="140"/>
      <c r="E38" s="155">
        <f t="shared" si="4"/>
        <v>21.65</v>
      </c>
      <c r="F38" s="46">
        <f t="shared" si="5"/>
        <v>0</v>
      </c>
      <c r="H38" s="4" t="s">
        <v>153</v>
      </c>
      <c r="J38" s="16">
        <f>SUM(F3:F60)</f>
        <v>0</v>
      </c>
      <c r="BH38" s="147">
        <f t="shared" si="6"/>
        <v>21.65</v>
      </c>
      <c r="BI38" s="156">
        <v>11.2</v>
      </c>
      <c r="BJ38" s="117">
        <f t="shared" si="7"/>
        <v>242.47999999999996</v>
      </c>
      <c r="CA38" s="132">
        <v>5</v>
      </c>
    </row>
    <row r="39" spans="1:79" ht="19.5" customHeight="1">
      <c r="A39" s="114" t="s">
        <v>131</v>
      </c>
      <c r="B39" s="10" t="s">
        <v>4</v>
      </c>
      <c r="C39" s="10">
        <v>1</v>
      </c>
      <c r="D39" s="140"/>
      <c r="E39" s="155">
        <f t="shared" si="4"/>
        <v>8.66</v>
      </c>
      <c r="F39" s="46">
        <f t="shared" si="5"/>
        <v>0</v>
      </c>
      <c r="BH39" s="147">
        <f t="shared" si="6"/>
        <v>8.66</v>
      </c>
      <c r="BI39" s="156">
        <v>20</v>
      </c>
      <c r="BJ39" s="117">
        <f t="shared" si="7"/>
        <v>173.2</v>
      </c>
      <c r="CA39" s="132">
        <v>2</v>
      </c>
    </row>
    <row r="40" spans="1:79" ht="19.5" customHeight="1">
      <c r="A40" s="114" t="s">
        <v>132</v>
      </c>
      <c r="B40" s="10" t="s">
        <v>4</v>
      </c>
      <c r="C40" s="10">
        <v>1</v>
      </c>
      <c r="D40" s="140"/>
      <c r="E40" s="155">
        <f t="shared" si="4"/>
        <v>8.66</v>
      </c>
      <c r="F40" s="46">
        <f t="shared" si="5"/>
        <v>0</v>
      </c>
      <c r="H40" s="4" t="s">
        <v>154</v>
      </c>
      <c r="J40" s="49">
        <f>SUM(F3:F12)</f>
        <v>0</v>
      </c>
      <c r="BH40" s="147">
        <f t="shared" si="6"/>
        <v>8.66</v>
      </c>
      <c r="BI40" s="156">
        <v>9.09</v>
      </c>
      <c r="BJ40" s="117">
        <f t="shared" si="7"/>
        <v>78.7194</v>
      </c>
      <c r="CA40" s="132">
        <v>2</v>
      </c>
    </row>
    <row r="41" spans="1:79" ht="19.5" customHeight="1">
      <c r="A41" s="114" t="s">
        <v>133</v>
      </c>
      <c r="B41" s="10" t="s">
        <v>4</v>
      </c>
      <c r="C41" s="10">
        <v>1</v>
      </c>
      <c r="D41" s="140"/>
      <c r="E41" s="155">
        <f t="shared" si="4"/>
        <v>21.65</v>
      </c>
      <c r="F41" s="46">
        <f t="shared" si="5"/>
        <v>0</v>
      </c>
      <c r="BH41" s="147">
        <f t="shared" si="6"/>
        <v>21.65</v>
      </c>
      <c r="BI41" s="156">
        <v>9.0909</v>
      </c>
      <c r="BJ41" s="117">
        <f t="shared" si="7"/>
        <v>196.81798499999996</v>
      </c>
      <c r="CA41" s="132">
        <v>5</v>
      </c>
    </row>
    <row r="42" spans="1:79" ht="19.5" customHeight="1">
      <c r="A42" s="114" t="s">
        <v>134</v>
      </c>
      <c r="B42" s="10" t="s">
        <v>4</v>
      </c>
      <c r="C42" s="10">
        <v>1</v>
      </c>
      <c r="D42" s="140"/>
      <c r="E42" s="155">
        <f t="shared" si="4"/>
        <v>8.66</v>
      </c>
      <c r="F42" s="46">
        <f t="shared" si="5"/>
        <v>0</v>
      </c>
      <c r="BH42" s="147">
        <f t="shared" si="6"/>
        <v>8.66</v>
      </c>
      <c r="BI42" s="156">
        <v>10.4545</v>
      </c>
      <c r="BJ42" s="117">
        <f t="shared" si="7"/>
        <v>90.53596999999999</v>
      </c>
      <c r="CA42" s="132">
        <v>2</v>
      </c>
    </row>
    <row r="43" spans="1:79" ht="19.5" customHeight="1">
      <c r="A43" s="114" t="s">
        <v>135</v>
      </c>
      <c r="B43" s="10" t="s">
        <v>4</v>
      </c>
      <c r="C43" s="10">
        <v>1</v>
      </c>
      <c r="D43" s="140"/>
      <c r="E43" s="155">
        <f t="shared" si="4"/>
        <v>21.65</v>
      </c>
      <c r="F43" s="46">
        <f t="shared" si="5"/>
        <v>0</v>
      </c>
      <c r="BH43" s="147">
        <f t="shared" si="6"/>
        <v>21.65</v>
      </c>
      <c r="BI43" s="156">
        <v>9.8182</v>
      </c>
      <c r="BJ43" s="117">
        <f t="shared" si="7"/>
        <v>212.56402999999997</v>
      </c>
      <c r="CA43" s="132">
        <v>5</v>
      </c>
    </row>
    <row r="44" spans="1:79" ht="19.5" customHeight="1">
      <c r="A44" s="114" t="s">
        <v>136</v>
      </c>
      <c r="B44" s="10" t="s">
        <v>4</v>
      </c>
      <c r="C44" s="10">
        <v>1</v>
      </c>
      <c r="D44" s="140"/>
      <c r="E44" s="155">
        <f t="shared" si="4"/>
        <v>21.65</v>
      </c>
      <c r="F44" s="46">
        <f t="shared" si="5"/>
        <v>0</v>
      </c>
      <c r="BH44" s="147">
        <f t="shared" si="6"/>
        <v>21.65</v>
      </c>
      <c r="BI44" s="156">
        <v>10.2727</v>
      </c>
      <c r="BJ44" s="117">
        <f t="shared" si="7"/>
        <v>222.403955</v>
      </c>
      <c r="CA44" s="132">
        <v>5</v>
      </c>
    </row>
    <row r="45" spans="1:79" ht="19.5" customHeight="1">
      <c r="A45" s="114" t="s">
        <v>137</v>
      </c>
      <c r="B45" s="10" t="s">
        <v>4</v>
      </c>
      <c r="C45" s="10">
        <v>1</v>
      </c>
      <c r="D45" s="140"/>
      <c r="E45" s="155">
        <f t="shared" si="4"/>
        <v>8.66</v>
      </c>
      <c r="F45" s="46">
        <f t="shared" si="5"/>
        <v>0</v>
      </c>
      <c r="BH45" s="147">
        <f t="shared" si="6"/>
        <v>8.66</v>
      </c>
      <c r="BI45" s="156">
        <v>13.5455</v>
      </c>
      <c r="BJ45" s="117">
        <f t="shared" si="7"/>
        <v>117.30403000000001</v>
      </c>
      <c r="CA45" s="132">
        <v>2</v>
      </c>
    </row>
    <row r="46" spans="1:79" ht="19.5" customHeight="1">
      <c r="A46" s="114" t="s">
        <v>138</v>
      </c>
      <c r="B46" s="10" t="s">
        <v>4</v>
      </c>
      <c r="C46" s="10">
        <v>1</v>
      </c>
      <c r="D46" s="140"/>
      <c r="E46" s="155">
        <f t="shared" si="4"/>
        <v>8.66</v>
      </c>
      <c r="F46" s="46">
        <f t="shared" si="5"/>
        <v>0</v>
      </c>
      <c r="BH46" s="147">
        <f t="shared" si="6"/>
        <v>8.66</v>
      </c>
      <c r="BI46" s="156">
        <v>10</v>
      </c>
      <c r="BJ46" s="117">
        <f t="shared" si="7"/>
        <v>86.6</v>
      </c>
      <c r="CA46" s="132">
        <v>2</v>
      </c>
    </row>
    <row r="47" spans="1:79" ht="19.5" customHeight="1">
      <c r="A47" s="114" t="s">
        <v>139</v>
      </c>
      <c r="B47" s="10" t="s">
        <v>4</v>
      </c>
      <c r="C47" s="10">
        <v>1</v>
      </c>
      <c r="D47" s="140"/>
      <c r="E47" s="155">
        <f t="shared" si="4"/>
        <v>4.33</v>
      </c>
      <c r="F47" s="46">
        <f t="shared" si="5"/>
        <v>0</v>
      </c>
      <c r="BH47" s="147">
        <f t="shared" si="6"/>
        <v>4.33</v>
      </c>
      <c r="BI47" s="156">
        <v>20</v>
      </c>
      <c r="BJ47" s="117">
        <f t="shared" si="7"/>
        <v>86.6</v>
      </c>
      <c r="CA47" s="132">
        <v>1</v>
      </c>
    </row>
    <row r="48" spans="1:79" ht="19.5" customHeight="1">
      <c r="A48" s="114" t="s">
        <v>140</v>
      </c>
      <c r="B48" s="10" t="s">
        <v>4</v>
      </c>
      <c r="C48" s="10">
        <v>1</v>
      </c>
      <c r="D48" s="140"/>
      <c r="E48" s="155">
        <f t="shared" si="4"/>
        <v>12.99</v>
      </c>
      <c r="F48" s="46">
        <f t="shared" si="5"/>
        <v>0</v>
      </c>
      <c r="BH48" s="147">
        <f t="shared" si="6"/>
        <v>12.99</v>
      </c>
      <c r="BI48" s="156">
        <v>18.18</v>
      </c>
      <c r="BJ48" s="117">
        <f t="shared" si="7"/>
        <v>236.1582</v>
      </c>
      <c r="CA48" s="132">
        <v>3</v>
      </c>
    </row>
    <row r="49" spans="1:79" ht="19.5" customHeight="1">
      <c r="A49" s="114" t="s">
        <v>141</v>
      </c>
      <c r="B49" s="10" t="s">
        <v>4</v>
      </c>
      <c r="C49" s="10">
        <v>1</v>
      </c>
      <c r="D49" s="140"/>
      <c r="E49" s="155">
        <f t="shared" si="4"/>
        <v>21.65</v>
      </c>
      <c r="F49" s="46">
        <f t="shared" si="5"/>
        <v>0</v>
      </c>
      <c r="BH49" s="147">
        <f t="shared" si="6"/>
        <v>21.65</v>
      </c>
      <c r="BI49" s="156">
        <v>11.7273</v>
      </c>
      <c r="BJ49" s="117">
        <f t="shared" si="7"/>
        <v>253.896045</v>
      </c>
      <c r="CA49" s="132">
        <v>5</v>
      </c>
    </row>
    <row r="50" spans="1:79" ht="19.5" customHeight="1">
      <c r="A50" s="114" t="s">
        <v>142</v>
      </c>
      <c r="B50" s="10" t="s">
        <v>4</v>
      </c>
      <c r="C50" s="10">
        <v>1</v>
      </c>
      <c r="D50" s="140"/>
      <c r="E50" s="155">
        <f t="shared" si="4"/>
        <v>8.66</v>
      </c>
      <c r="F50" s="46">
        <f t="shared" si="5"/>
        <v>0</v>
      </c>
      <c r="BH50" s="147">
        <f t="shared" si="6"/>
        <v>8.66</v>
      </c>
      <c r="BI50" s="156">
        <v>0.92</v>
      </c>
      <c r="BJ50" s="117">
        <f t="shared" si="7"/>
        <v>7.9672</v>
      </c>
      <c r="CA50" s="132">
        <v>2</v>
      </c>
    </row>
    <row r="51" spans="1:79" ht="19.5" customHeight="1">
      <c r="A51" s="114" t="s">
        <v>143</v>
      </c>
      <c r="B51" s="10" t="s">
        <v>4</v>
      </c>
      <c r="C51" s="10">
        <v>1</v>
      </c>
      <c r="D51" s="140"/>
      <c r="E51" s="155">
        <f t="shared" si="4"/>
        <v>8.66</v>
      </c>
      <c r="F51" s="46">
        <f t="shared" si="5"/>
        <v>0</v>
      </c>
      <c r="BH51" s="147">
        <f t="shared" si="6"/>
        <v>8.66</v>
      </c>
      <c r="BI51" s="156">
        <v>13.5</v>
      </c>
      <c r="BJ51" s="117">
        <f t="shared" si="7"/>
        <v>116.91</v>
      </c>
      <c r="CA51" s="132">
        <v>2</v>
      </c>
    </row>
    <row r="52" spans="1:79" ht="19.5" customHeight="1">
      <c r="A52" s="114" t="s">
        <v>144</v>
      </c>
      <c r="B52" s="10" t="s">
        <v>4</v>
      </c>
      <c r="C52" s="10">
        <v>1</v>
      </c>
      <c r="D52" s="140"/>
      <c r="E52" s="155">
        <f t="shared" si="4"/>
        <v>21.65</v>
      </c>
      <c r="F52" s="46">
        <f t="shared" si="5"/>
        <v>0</v>
      </c>
      <c r="BH52" s="147">
        <f t="shared" si="6"/>
        <v>21.65</v>
      </c>
      <c r="BI52" s="156">
        <v>8.9091</v>
      </c>
      <c r="BJ52" s="117">
        <f t="shared" si="7"/>
        <v>192.882015</v>
      </c>
      <c r="CA52" s="132">
        <v>5</v>
      </c>
    </row>
    <row r="53" spans="1:79" ht="19.5" customHeight="1">
      <c r="A53" s="114" t="s">
        <v>145</v>
      </c>
      <c r="B53" s="10" t="s">
        <v>4</v>
      </c>
      <c r="C53" s="10">
        <v>1</v>
      </c>
      <c r="D53" s="140"/>
      <c r="E53" s="155">
        <f t="shared" si="4"/>
        <v>4.33</v>
      </c>
      <c r="F53" s="46">
        <f t="shared" si="5"/>
        <v>0</v>
      </c>
      <c r="BH53" s="147">
        <f t="shared" si="6"/>
        <v>4.33</v>
      </c>
      <c r="BI53" s="156">
        <v>9</v>
      </c>
      <c r="BJ53" s="117">
        <f t="shared" si="7"/>
        <v>38.97</v>
      </c>
      <c r="CA53" s="132">
        <v>1</v>
      </c>
    </row>
    <row r="54" spans="1:79" ht="19.5" customHeight="1">
      <c r="A54" s="114" t="s">
        <v>146</v>
      </c>
      <c r="B54" s="10" t="s">
        <v>4</v>
      </c>
      <c r="C54" s="10">
        <v>1</v>
      </c>
      <c r="D54" s="140"/>
      <c r="E54" s="155">
        <f t="shared" si="4"/>
        <v>4.33</v>
      </c>
      <c r="F54" s="46">
        <f t="shared" si="5"/>
        <v>0</v>
      </c>
      <c r="BH54" s="147">
        <f t="shared" si="6"/>
        <v>4.33</v>
      </c>
      <c r="BI54" s="156">
        <v>6.3636</v>
      </c>
      <c r="BJ54" s="117">
        <f t="shared" si="7"/>
        <v>27.554388</v>
      </c>
      <c r="CA54" s="132">
        <v>1</v>
      </c>
    </row>
    <row r="55" spans="1:79" ht="19.5" customHeight="1">
      <c r="A55" s="114" t="s">
        <v>147</v>
      </c>
      <c r="B55" s="10" t="s">
        <v>4</v>
      </c>
      <c r="C55" s="10">
        <v>1</v>
      </c>
      <c r="D55" s="140"/>
      <c r="E55" s="155">
        <f t="shared" si="4"/>
        <v>43.3</v>
      </c>
      <c r="F55" s="46">
        <f t="shared" si="5"/>
        <v>0</v>
      </c>
      <c r="BH55" s="147">
        <f t="shared" si="6"/>
        <v>43.3</v>
      </c>
      <c r="BI55" s="156">
        <v>10</v>
      </c>
      <c r="BJ55" s="117">
        <f t="shared" si="7"/>
        <v>433</v>
      </c>
      <c r="CA55" s="132">
        <v>10</v>
      </c>
    </row>
    <row r="56" spans="1:79" ht="19.5" customHeight="1">
      <c r="A56" s="114" t="s">
        <v>148</v>
      </c>
      <c r="B56" s="10" t="s">
        <v>4</v>
      </c>
      <c r="C56" s="10">
        <v>1</v>
      </c>
      <c r="D56" s="140"/>
      <c r="E56" s="155">
        <f t="shared" si="4"/>
        <v>8.66</v>
      </c>
      <c r="F56" s="46">
        <f t="shared" si="5"/>
        <v>0</v>
      </c>
      <c r="BH56" s="147">
        <f t="shared" si="6"/>
        <v>8.66</v>
      </c>
      <c r="BI56" s="156">
        <v>12.73</v>
      </c>
      <c r="BJ56" s="117">
        <f t="shared" si="7"/>
        <v>110.24180000000001</v>
      </c>
      <c r="CA56" s="132">
        <v>2</v>
      </c>
    </row>
    <row r="57" spans="1:79" ht="19.5" customHeight="1">
      <c r="A57" s="114" t="s">
        <v>149</v>
      </c>
      <c r="B57" s="10" t="s">
        <v>4</v>
      </c>
      <c r="C57" s="10">
        <v>1</v>
      </c>
      <c r="D57" s="140"/>
      <c r="E57" s="155">
        <f t="shared" si="4"/>
        <v>8.66</v>
      </c>
      <c r="F57" s="46">
        <f t="shared" si="5"/>
        <v>0</v>
      </c>
      <c r="BH57" s="147">
        <f t="shared" si="6"/>
        <v>8.66</v>
      </c>
      <c r="BI57" s="156">
        <v>9.1</v>
      </c>
      <c r="BJ57" s="117">
        <f t="shared" si="7"/>
        <v>78.806</v>
      </c>
      <c r="CA57" s="132">
        <v>2</v>
      </c>
    </row>
    <row r="58" spans="1:79" ht="19.5" customHeight="1">
      <c r="A58" s="114" t="s">
        <v>150</v>
      </c>
      <c r="B58" s="10" t="s">
        <v>4</v>
      </c>
      <c r="C58" s="10">
        <v>1</v>
      </c>
      <c r="D58" s="140"/>
      <c r="E58" s="155">
        <f t="shared" si="4"/>
        <v>8.66</v>
      </c>
      <c r="F58" s="46">
        <f t="shared" si="5"/>
        <v>0</v>
      </c>
      <c r="BH58" s="147">
        <f t="shared" si="6"/>
        <v>8.66</v>
      </c>
      <c r="BI58" s="156">
        <v>18.18</v>
      </c>
      <c r="BJ58" s="117">
        <f t="shared" si="7"/>
        <v>157.4388</v>
      </c>
      <c r="CA58" s="132">
        <v>2</v>
      </c>
    </row>
    <row r="59" spans="1:79" ht="19.5" customHeight="1">
      <c r="A59" s="114" t="s">
        <v>151</v>
      </c>
      <c r="B59" s="10" t="s">
        <v>4</v>
      </c>
      <c r="C59" s="10">
        <v>1</v>
      </c>
      <c r="D59" s="140"/>
      <c r="E59" s="155">
        <f t="shared" si="4"/>
        <v>8.66</v>
      </c>
      <c r="F59" s="46">
        <f t="shared" si="5"/>
        <v>0</v>
      </c>
      <c r="BH59" s="147">
        <f t="shared" si="6"/>
        <v>8.66</v>
      </c>
      <c r="BI59" s="156">
        <v>7.27</v>
      </c>
      <c r="BJ59" s="117">
        <f t="shared" si="7"/>
        <v>62.9582</v>
      </c>
      <c r="CA59" s="132">
        <v>2</v>
      </c>
    </row>
    <row r="60" spans="1:79" ht="19.5" customHeight="1">
      <c r="A60" s="114" t="s">
        <v>152</v>
      </c>
      <c r="B60" s="10" t="s">
        <v>4</v>
      </c>
      <c r="C60" s="10">
        <v>1</v>
      </c>
      <c r="D60" s="140"/>
      <c r="E60" s="155">
        <f t="shared" si="4"/>
        <v>21.65</v>
      </c>
      <c r="F60" s="46">
        <f t="shared" si="5"/>
        <v>0</v>
      </c>
      <c r="BH60" s="147">
        <f t="shared" si="6"/>
        <v>21.65</v>
      </c>
      <c r="BI60" s="156">
        <v>10.91</v>
      </c>
      <c r="BJ60" s="117">
        <f t="shared" si="7"/>
        <v>236.20149999999998</v>
      </c>
      <c r="CA60" s="132">
        <v>5</v>
      </c>
    </row>
    <row r="61" spans="4:5" ht="19.5" customHeight="1">
      <c r="D61" s="153"/>
      <c r="E61" s="26"/>
    </row>
    <row r="62" spans="4:5" ht="19.5" customHeight="1">
      <c r="D62" s="153"/>
      <c r="E62" s="26"/>
    </row>
    <row r="63" spans="4:5" ht="19.5" customHeight="1">
      <c r="D63" s="153"/>
      <c r="E63" s="26"/>
    </row>
    <row r="64" spans="4:5" ht="19.5" customHeight="1">
      <c r="D64" s="153"/>
      <c r="E64" s="26"/>
    </row>
    <row r="65" spans="4:5" ht="19.5" customHeight="1">
      <c r="D65" s="153"/>
      <c r="E65" s="26"/>
    </row>
    <row r="66" spans="4:5" ht="19.5" customHeight="1">
      <c r="D66" s="153"/>
      <c r="E66" s="26"/>
    </row>
    <row r="67" spans="4:5" ht="19.5" customHeight="1">
      <c r="D67" s="153"/>
      <c r="E67" s="26"/>
    </row>
    <row r="68" spans="4:5" ht="19.5" customHeight="1">
      <c r="D68" s="153"/>
      <c r="E68" s="26"/>
    </row>
    <row r="69" spans="4:5" ht="19.5" customHeight="1">
      <c r="D69" s="153"/>
      <c r="E69" s="26"/>
    </row>
    <row r="70" spans="4:5" ht="19.5" customHeight="1">
      <c r="D70" s="153"/>
      <c r="E70" s="26"/>
    </row>
    <row r="71" spans="4:5" ht="19.5" customHeight="1">
      <c r="D71" s="153"/>
      <c r="E71" s="26"/>
    </row>
    <row r="72" spans="4:5" ht="19.5" customHeight="1">
      <c r="D72" s="153"/>
      <c r="E72" s="26"/>
    </row>
    <row r="73" spans="4:5" ht="19.5" customHeight="1">
      <c r="D73" s="153"/>
      <c r="E73" s="26"/>
    </row>
    <row r="74" spans="4:5" ht="19.5" customHeight="1">
      <c r="D74" s="153"/>
      <c r="E74" s="26"/>
    </row>
    <row r="75" spans="4:5" ht="19.5" customHeight="1">
      <c r="D75" s="153"/>
      <c r="E75" s="26"/>
    </row>
    <row r="76" spans="4:5" ht="19.5" customHeight="1">
      <c r="D76" s="153"/>
      <c r="E76" s="26"/>
    </row>
    <row r="77" spans="4:5" ht="19.5" customHeight="1">
      <c r="D77" s="153"/>
      <c r="E77" s="26"/>
    </row>
    <row r="78" spans="4:5" ht="19.5" customHeight="1">
      <c r="D78" s="153"/>
      <c r="E78" s="26"/>
    </row>
    <row r="79" spans="4:5" ht="19.5" customHeight="1">
      <c r="D79" s="153"/>
      <c r="E79" s="26"/>
    </row>
    <row r="80" spans="4:5" ht="19.5" customHeight="1">
      <c r="D80" s="153"/>
      <c r="E80" s="26"/>
    </row>
    <row r="81" spans="4:5" ht="19.5" customHeight="1">
      <c r="D81" s="153"/>
      <c r="E81" s="26"/>
    </row>
    <row r="82" spans="4:5" ht="19.5" customHeight="1">
      <c r="D82" s="153"/>
      <c r="E82" s="26"/>
    </row>
    <row r="83" spans="4:5" ht="19.5" customHeight="1">
      <c r="D83" s="153"/>
      <c r="E83" s="26"/>
    </row>
    <row r="84" spans="4:5" ht="19.5" customHeight="1">
      <c r="D84" s="153"/>
      <c r="E84" s="26"/>
    </row>
    <row r="85" spans="4:5" ht="19.5" customHeight="1">
      <c r="D85" s="153"/>
      <c r="E85" s="26"/>
    </row>
    <row r="86" spans="4:5" ht="19.5" customHeight="1">
      <c r="D86" s="153"/>
      <c r="E86" s="26"/>
    </row>
    <row r="87" spans="4:5" ht="19.5" customHeight="1">
      <c r="D87" s="153"/>
      <c r="E87" s="26"/>
    </row>
    <row r="88" spans="4:5" ht="19.5" customHeight="1">
      <c r="D88" s="153"/>
      <c r="E88" s="26"/>
    </row>
    <row r="89" spans="4:5" ht="19.5" customHeight="1">
      <c r="D89" s="153"/>
      <c r="E89" s="26"/>
    </row>
    <row r="90" spans="4:5" ht="19.5" customHeight="1">
      <c r="D90" s="153"/>
      <c r="E90" s="26"/>
    </row>
    <row r="91" spans="4:5" ht="19.5" customHeight="1">
      <c r="D91" s="153"/>
      <c r="E91" s="26"/>
    </row>
    <row r="92" spans="4:5" ht="19.5" customHeight="1">
      <c r="D92" s="153"/>
      <c r="E92" s="26"/>
    </row>
    <row r="93" spans="4:5" ht="19.5" customHeight="1">
      <c r="D93" s="153"/>
      <c r="E93" s="26"/>
    </row>
    <row r="94" spans="4:5" ht="19.5" customHeight="1">
      <c r="D94" s="153"/>
      <c r="E94" s="26"/>
    </row>
    <row r="95" spans="4:5" ht="19.5" customHeight="1">
      <c r="D95" s="153"/>
      <c r="E95" s="26"/>
    </row>
    <row r="96" spans="4:5" ht="19.5" customHeight="1">
      <c r="D96" s="153"/>
      <c r="E96" s="26"/>
    </row>
    <row r="97" spans="4:5" ht="19.5" customHeight="1">
      <c r="D97" s="153"/>
      <c r="E97" s="26"/>
    </row>
    <row r="98" spans="4:5" ht="19.5" customHeight="1">
      <c r="D98" s="153"/>
      <c r="E98" s="26"/>
    </row>
    <row r="99" spans="4:5" ht="19.5" customHeight="1">
      <c r="D99" s="153"/>
      <c r="E99" s="26"/>
    </row>
    <row r="100" spans="4:5" ht="19.5" customHeight="1">
      <c r="D100" s="153"/>
      <c r="E100" s="26"/>
    </row>
    <row r="101" spans="4:5" ht="19.5" customHeight="1">
      <c r="D101" s="153"/>
      <c r="E101" s="26"/>
    </row>
    <row r="102" spans="4:5" ht="19.5" customHeight="1">
      <c r="D102" s="153"/>
      <c r="E102" s="26"/>
    </row>
    <row r="103" spans="4:5" ht="19.5" customHeight="1">
      <c r="D103" s="153"/>
      <c r="E103" s="26"/>
    </row>
    <row r="104" spans="4:5" ht="19.5" customHeight="1">
      <c r="D104" s="153"/>
      <c r="E104" s="26"/>
    </row>
    <row r="105" spans="4:5" ht="19.5" customHeight="1">
      <c r="D105" s="153"/>
      <c r="E105" s="26"/>
    </row>
    <row r="106" spans="4:5" ht="19.5" customHeight="1">
      <c r="D106" s="153"/>
      <c r="E106" s="26"/>
    </row>
    <row r="107" spans="4:5" ht="19.5" customHeight="1">
      <c r="D107" s="153"/>
      <c r="E107" s="26"/>
    </row>
    <row r="108" spans="4:5" ht="19.5" customHeight="1">
      <c r="D108" s="153"/>
      <c r="E108" s="26"/>
    </row>
    <row r="109" spans="4:5" ht="19.5" customHeight="1">
      <c r="D109" s="153"/>
      <c r="E109" s="26"/>
    </row>
    <row r="110" spans="4:5" ht="19.5" customHeight="1">
      <c r="D110" s="153"/>
      <c r="E110" s="26"/>
    </row>
    <row r="111" spans="4:5" ht="19.5" customHeight="1">
      <c r="D111" s="153"/>
      <c r="E111" s="26"/>
    </row>
    <row r="112" spans="4:5" ht="19.5" customHeight="1">
      <c r="D112" s="153"/>
      <c r="E112" s="26"/>
    </row>
    <row r="113" spans="4:5" ht="19.5" customHeight="1">
      <c r="D113" s="153"/>
      <c r="E113" s="26"/>
    </row>
    <row r="114" spans="4:5" ht="19.5" customHeight="1">
      <c r="D114" s="153"/>
      <c r="E114" s="26"/>
    </row>
    <row r="115" spans="4:5" ht="19.5" customHeight="1">
      <c r="D115" s="153"/>
      <c r="E115" s="26"/>
    </row>
    <row r="116" spans="4:5" ht="19.5" customHeight="1">
      <c r="D116" s="153"/>
      <c r="E116" s="26"/>
    </row>
    <row r="117" spans="4:6" ht="19.5" customHeight="1">
      <c r="D117" s="153"/>
      <c r="E117" s="26"/>
      <c r="F117" s="26"/>
    </row>
    <row r="118" spans="4:6" ht="19.5" customHeight="1">
      <c r="D118" s="153"/>
      <c r="E118" s="26"/>
      <c r="F118" s="26"/>
    </row>
    <row r="119" spans="4:6" ht="19.5" customHeight="1">
      <c r="D119" s="153"/>
      <c r="E119" s="26"/>
      <c r="F119" s="26"/>
    </row>
    <row r="120" spans="4:6" ht="19.5" customHeight="1">
      <c r="D120" s="153"/>
      <c r="E120" s="26"/>
      <c r="F120" s="26"/>
    </row>
    <row r="121" spans="4:6" ht="19.5" customHeight="1">
      <c r="D121" s="153"/>
      <c r="E121" s="26"/>
      <c r="F121" s="26"/>
    </row>
    <row r="122" spans="4:6" ht="19.5" customHeight="1">
      <c r="D122" s="153"/>
      <c r="E122" s="26"/>
      <c r="F122" s="26"/>
    </row>
    <row r="123" spans="4:6" ht="19.5" customHeight="1">
      <c r="D123" s="153"/>
      <c r="E123" s="26"/>
      <c r="F123" s="26"/>
    </row>
    <row r="124" spans="4:6" ht="19.5" customHeight="1">
      <c r="D124" s="153"/>
      <c r="E124" s="26"/>
      <c r="F124" s="26"/>
    </row>
    <row r="125" spans="4:6" ht="19.5" customHeight="1">
      <c r="D125" s="153"/>
      <c r="E125" s="26"/>
      <c r="F125" s="26"/>
    </row>
    <row r="126" spans="4:6" ht="19.5" customHeight="1">
      <c r="D126" s="153"/>
      <c r="E126" s="26"/>
      <c r="F126" s="26"/>
    </row>
    <row r="127" spans="4:6" ht="19.5" customHeight="1">
      <c r="D127" s="153"/>
      <c r="E127" s="26"/>
      <c r="F127" s="26"/>
    </row>
    <row r="128" spans="4:6" ht="19.5" customHeight="1">
      <c r="D128" s="153"/>
      <c r="E128" s="26"/>
      <c r="F128" s="26"/>
    </row>
    <row r="129" spans="4:6" ht="19.5" customHeight="1">
      <c r="D129" s="153"/>
      <c r="E129" s="26"/>
      <c r="F129" s="26"/>
    </row>
    <row r="130" spans="4:6" ht="19.5" customHeight="1">
      <c r="D130" s="153"/>
      <c r="E130" s="26"/>
      <c r="F130" s="26"/>
    </row>
    <row r="131" spans="4:6" ht="19.5" customHeight="1">
      <c r="D131" s="153"/>
      <c r="E131" s="26"/>
      <c r="F131" s="26"/>
    </row>
    <row r="132" spans="4:6" ht="19.5" customHeight="1">
      <c r="D132" s="153"/>
      <c r="E132" s="26"/>
      <c r="F132" s="26"/>
    </row>
    <row r="133" spans="4:6" ht="19.5" customHeight="1">
      <c r="D133" s="153"/>
      <c r="E133" s="26"/>
      <c r="F133" s="26"/>
    </row>
    <row r="134" spans="4:6" ht="19.5" customHeight="1">
      <c r="D134" s="153"/>
      <c r="E134" s="26"/>
      <c r="F134" s="26"/>
    </row>
    <row r="135" spans="4:6" ht="19.5" customHeight="1">
      <c r="D135" s="153"/>
      <c r="E135" s="26"/>
      <c r="F135" s="26"/>
    </row>
    <row r="136" spans="4:6" ht="19.5" customHeight="1">
      <c r="D136" s="153"/>
      <c r="E136" s="26"/>
      <c r="F136" s="26"/>
    </row>
    <row r="137" spans="4:6" ht="19.5" customHeight="1">
      <c r="D137" s="153"/>
      <c r="E137" s="26"/>
      <c r="F137" s="26"/>
    </row>
    <row r="138" spans="4:6" ht="19.5" customHeight="1">
      <c r="D138" s="153"/>
      <c r="E138" s="26"/>
      <c r="F138" s="26"/>
    </row>
    <row r="139" spans="4:6" ht="19.5" customHeight="1">
      <c r="D139" s="153"/>
      <c r="E139" s="26"/>
      <c r="F139" s="26"/>
    </row>
    <row r="140" spans="4:6" ht="19.5" customHeight="1">
      <c r="D140" s="153"/>
      <c r="E140" s="26"/>
      <c r="F140" s="26"/>
    </row>
    <row r="141" spans="4:6" ht="19.5" customHeight="1">
      <c r="D141" s="153"/>
      <c r="E141" s="26"/>
      <c r="F141" s="26"/>
    </row>
    <row r="142" spans="4:6" ht="19.5" customHeight="1">
      <c r="D142" s="153"/>
      <c r="E142" s="26"/>
      <c r="F142" s="26"/>
    </row>
    <row r="143" spans="4:6" ht="19.5" customHeight="1">
      <c r="D143" s="153"/>
      <c r="E143" s="26"/>
      <c r="F143" s="26"/>
    </row>
    <row r="144" spans="4:6" ht="19.5" customHeight="1">
      <c r="D144" s="153"/>
      <c r="E144" s="26"/>
      <c r="F144" s="26"/>
    </row>
    <row r="145" spans="4:6" ht="19.5" customHeight="1">
      <c r="D145" s="153"/>
      <c r="E145" s="26"/>
      <c r="F145" s="26"/>
    </row>
    <row r="146" ht="19.5" customHeight="1">
      <c r="F146" s="26"/>
    </row>
    <row r="147" ht="19.5" customHeight="1">
      <c r="F147" s="26"/>
    </row>
    <row r="148" ht="19.5" customHeight="1">
      <c r="F148" s="26"/>
    </row>
    <row r="149" ht="19.5" customHeight="1">
      <c r="F149" s="26"/>
    </row>
    <row r="150" ht="19.5" customHeight="1">
      <c r="F150" s="26"/>
    </row>
    <row r="151" ht="19.5" customHeight="1">
      <c r="F151" s="26"/>
    </row>
    <row r="152" ht="19.5" customHeight="1">
      <c r="F152" s="26"/>
    </row>
    <row r="153" ht="19.5" customHeight="1">
      <c r="F153" s="26"/>
    </row>
    <row r="154" ht="19.5" customHeight="1">
      <c r="F154" s="26"/>
    </row>
    <row r="155" ht="19.5" customHeight="1">
      <c r="F155" s="26"/>
    </row>
    <row r="156" ht="19.5" customHeight="1">
      <c r="F156" s="26"/>
    </row>
    <row r="157" ht="19.5" customHeight="1">
      <c r="F157" s="26"/>
    </row>
    <row r="158" ht="19.5" customHeight="1">
      <c r="F158" s="26"/>
    </row>
    <row r="159" ht="19.5" customHeight="1">
      <c r="F159" s="26"/>
    </row>
    <row r="160" ht="19.5" customHeight="1">
      <c r="F160" s="26"/>
    </row>
    <row r="161" ht="19.5" customHeight="1">
      <c r="F161" s="26"/>
    </row>
    <row r="162" ht="19.5" customHeight="1">
      <c r="F162" s="26"/>
    </row>
    <row r="163" ht="19.5" customHeight="1">
      <c r="F163" s="26"/>
    </row>
    <row r="164" ht="19.5" customHeight="1">
      <c r="F164" s="26"/>
    </row>
    <row r="165" ht="19.5" customHeight="1">
      <c r="F165" s="26"/>
    </row>
    <row r="166" ht="19.5" customHeight="1">
      <c r="F166" s="26"/>
    </row>
    <row r="167" ht="19.5" customHeight="1">
      <c r="F167" s="26"/>
    </row>
    <row r="168" ht="19.5" customHeight="1">
      <c r="F168" s="26"/>
    </row>
    <row r="169" ht="19.5" customHeight="1">
      <c r="F169" s="26"/>
    </row>
    <row r="170" ht="19.5" customHeight="1">
      <c r="F170" s="26"/>
    </row>
    <row r="171" ht="19.5" customHeight="1">
      <c r="F171" s="26"/>
    </row>
    <row r="172" ht="19.5" customHeight="1">
      <c r="F172" s="26"/>
    </row>
    <row r="173" ht="19.5" customHeight="1">
      <c r="F173" s="26"/>
    </row>
    <row r="174" ht="19.5" customHeight="1">
      <c r="F174" s="26"/>
    </row>
    <row r="175" ht="19.5" customHeight="1">
      <c r="F175" s="26"/>
    </row>
    <row r="176" ht="19.5" customHeight="1">
      <c r="F176" s="26"/>
    </row>
    <row r="177" ht="19.5" customHeight="1">
      <c r="F177" s="26"/>
    </row>
  </sheetData>
  <sheetProtection sheet="1" objects="1" scenarios="1"/>
  <mergeCells count="2">
    <mergeCell ref="G3:G12"/>
    <mergeCell ref="BM20:BN20"/>
  </mergeCells>
  <printOptions/>
  <pageMargins left="0.196456692913386" right="0.196456692913386" top="0.7874015748031501" bottom="0.7874015748031501" header="0.39370078740157505" footer="0.39370078740157505"/>
  <pageSetup fitToHeight="0" fitToWidth="0" orientation="landscape" paperSize="9" scale="80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9"/>
  <sheetViews>
    <sheetView tabSelected="1" zoomScalePageLayoutView="0" workbookViewId="0" topLeftCell="A7">
      <selection activeCell="M27" sqref="M27"/>
    </sheetView>
  </sheetViews>
  <sheetFormatPr defaultColWidth="9.00390625" defaultRowHeight="19.5" customHeight="1"/>
  <cols>
    <col min="1" max="1" width="33.625" style="4" customWidth="1"/>
    <col min="2" max="2" width="6.125" style="4" customWidth="1"/>
    <col min="3" max="3" width="3.375" style="4" customWidth="1"/>
    <col min="4" max="4" width="8.50390625" style="96" customWidth="1"/>
    <col min="5" max="5" width="8.50390625" style="4" customWidth="1"/>
    <col min="6" max="6" width="11.25390625" style="4" customWidth="1"/>
    <col min="7" max="11" width="8.00390625" style="4" customWidth="1"/>
    <col min="12" max="13" width="10.375" style="4" customWidth="1"/>
    <col min="14" max="75" width="10.375" style="68" customWidth="1"/>
    <col min="76" max="91" width="8.00390625" style="68" customWidth="1"/>
    <col min="92" max="92" width="5.50390625" style="68" customWidth="1"/>
    <col min="93" max="106" width="8.00390625" style="68" customWidth="1"/>
    <col min="107" max="133" width="8.00390625" style="97" customWidth="1"/>
    <col min="134" max="16384" width="8.00390625" style="96" customWidth="1"/>
  </cols>
  <sheetData>
    <row r="1" spans="1:92" ht="156" customHeight="1">
      <c r="A1" s="1" t="s">
        <v>9</v>
      </c>
      <c r="B1" s="2" t="s">
        <v>0</v>
      </c>
      <c r="C1" s="2" t="s">
        <v>1</v>
      </c>
      <c r="D1" s="94" t="s">
        <v>8</v>
      </c>
      <c r="E1" s="88" t="s">
        <v>656</v>
      </c>
      <c r="F1" s="29" t="s">
        <v>3</v>
      </c>
      <c r="CB1" s="68" t="s">
        <v>646</v>
      </c>
      <c r="CI1" s="68" t="s">
        <v>665</v>
      </c>
      <c r="CN1" s="133" t="s">
        <v>659</v>
      </c>
    </row>
    <row r="2" spans="1:133" s="100" customFormat="1" ht="14.25" thickBot="1">
      <c r="A2" s="6"/>
      <c r="B2" s="7"/>
      <c r="C2" s="6"/>
      <c r="D2" s="98"/>
      <c r="E2" s="6"/>
      <c r="F2" s="6"/>
      <c r="G2" s="8"/>
      <c r="H2" s="8"/>
      <c r="I2" s="8"/>
      <c r="J2" s="8"/>
      <c r="K2" s="8"/>
      <c r="L2" s="8"/>
      <c r="M2" s="8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174">
        <v>3.62</v>
      </c>
      <c r="CJ2" s="174"/>
      <c r="CK2" s="69"/>
      <c r="CL2" s="69"/>
      <c r="CM2" s="69"/>
      <c r="CN2" s="161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</row>
    <row r="3" spans="1:256" s="151" customFormat="1" ht="19.5" customHeight="1">
      <c r="A3" s="113" t="s">
        <v>639</v>
      </c>
      <c r="B3" s="50" t="s">
        <v>6</v>
      </c>
      <c r="C3" s="51">
        <v>1</v>
      </c>
      <c r="D3" s="157"/>
      <c r="E3" s="89">
        <f aca="true" t="shared" si="0" ref="E3:E14">CN3*$CI$2</f>
        <v>362</v>
      </c>
      <c r="F3" s="52">
        <f>D3*E3</f>
        <v>0</v>
      </c>
      <c r="G3" s="170" t="s">
        <v>204</v>
      </c>
      <c r="H3" s="4"/>
      <c r="I3" s="4"/>
      <c r="J3" s="4"/>
      <c r="K3" s="4"/>
      <c r="L3" s="4"/>
      <c r="M3" s="4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119">
        <f>E3</f>
        <v>362</v>
      </c>
      <c r="CB3" s="162">
        <v>1.35</v>
      </c>
      <c r="CC3" s="68">
        <f>CB3*CA3</f>
        <v>488.70000000000005</v>
      </c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119">
        <v>100</v>
      </c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</row>
    <row r="4" spans="1:256" s="151" customFormat="1" ht="19.5" customHeight="1">
      <c r="A4" s="113" t="s">
        <v>640</v>
      </c>
      <c r="B4" s="50" t="s">
        <v>6</v>
      </c>
      <c r="C4" s="51">
        <v>1</v>
      </c>
      <c r="D4" s="157"/>
      <c r="E4" s="89">
        <f t="shared" si="0"/>
        <v>108.60000000000001</v>
      </c>
      <c r="F4" s="52">
        <f aca="true" t="shared" si="1" ref="F4:F14">D4*E4</f>
        <v>0</v>
      </c>
      <c r="G4" s="171"/>
      <c r="H4" s="4"/>
      <c r="I4" s="4"/>
      <c r="J4" s="4"/>
      <c r="K4" s="4"/>
      <c r="L4" s="4"/>
      <c r="M4" s="4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119">
        <f aca="true" t="shared" si="2" ref="CA4:CA14">E4</f>
        <v>108.60000000000001</v>
      </c>
      <c r="CB4" s="162">
        <v>1.22</v>
      </c>
      <c r="CC4" s="68">
        <f aca="true" t="shared" si="3" ref="CC4:CC66">CB4*CA4</f>
        <v>132.49200000000002</v>
      </c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119">
        <v>30</v>
      </c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</row>
    <row r="5" spans="1:256" s="151" customFormat="1" ht="19.5" customHeight="1">
      <c r="A5" s="113" t="s">
        <v>198</v>
      </c>
      <c r="B5" s="50" t="s">
        <v>99</v>
      </c>
      <c r="C5" s="51">
        <v>1</v>
      </c>
      <c r="D5" s="157"/>
      <c r="E5" s="89">
        <f t="shared" si="0"/>
        <v>181</v>
      </c>
      <c r="F5" s="52">
        <f t="shared" si="1"/>
        <v>0</v>
      </c>
      <c r="G5" s="171"/>
      <c r="H5" s="4"/>
      <c r="I5" s="4"/>
      <c r="J5" s="4"/>
      <c r="K5" s="4"/>
      <c r="L5" s="4"/>
      <c r="M5" s="4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119">
        <f t="shared" si="2"/>
        <v>181</v>
      </c>
      <c r="CB5" s="162">
        <v>1.15</v>
      </c>
      <c r="CC5" s="68">
        <f t="shared" si="3"/>
        <v>208.14999999999998</v>
      </c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119">
        <v>50</v>
      </c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256" s="151" customFormat="1" ht="19.5" customHeight="1">
      <c r="A6" s="113" t="s">
        <v>199</v>
      </c>
      <c r="B6" s="50" t="s">
        <v>99</v>
      </c>
      <c r="C6" s="51">
        <v>1</v>
      </c>
      <c r="D6" s="157"/>
      <c r="E6" s="89">
        <f t="shared" si="0"/>
        <v>181</v>
      </c>
      <c r="F6" s="52">
        <f t="shared" si="1"/>
        <v>0</v>
      </c>
      <c r="G6" s="171"/>
      <c r="H6" s="4"/>
      <c r="I6" s="4"/>
      <c r="J6" s="4"/>
      <c r="K6" s="4"/>
      <c r="L6" s="4"/>
      <c r="M6" s="4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119">
        <f t="shared" si="2"/>
        <v>181</v>
      </c>
      <c r="CB6" s="162">
        <v>1.15</v>
      </c>
      <c r="CC6" s="68">
        <f t="shared" si="3"/>
        <v>208.14999999999998</v>
      </c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119">
        <v>50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</row>
    <row r="7" spans="1:256" s="151" customFormat="1" ht="19.5" customHeight="1">
      <c r="A7" s="113" t="s">
        <v>200</v>
      </c>
      <c r="B7" s="50" t="s">
        <v>99</v>
      </c>
      <c r="C7" s="51">
        <v>1</v>
      </c>
      <c r="D7" s="157"/>
      <c r="E7" s="89">
        <f t="shared" si="0"/>
        <v>72.4</v>
      </c>
      <c r="F7" s="52">
        <f t="shared" si="1"/>
        <v>0</v>
      </c>
      <c r="G7" s="171"/>
      <c r="H7" s="4"/>
      <c r="I7" s="4"/>
      <c r="J7" s="4"/>
      <c r="K7" s="4"/>
      <c r="L7" s="4"/>
      <c r="M7" s="4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119">
        <f t="shared" si="2"/>
        <v>72.4</v>
      </c>
      <c r="CB7" s="162">
        <v>1.15</v>
      </c>
      <c r="CC7" s="68">
        <f t="shared" si="3"/>
        <v>83.26</v>
      </c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119">
        <v>20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spans="1:256" s="151" customFormat="1" ht="19.5" customHeight="1">
      <c r="A8" s="113" t="s">
        <v>201</v>
      </c>
      <c r="B8" s="50" t="s">
        <v>99</v>
      </c>
      <c r="C8" s="51">
        <v>1</v>
      </c>
      <c r="D8" s="157"/>
      <c r="E8" s="89">
        <f t="shared" si="0"/>
        <v>36.2</v>
      </c>
      <c r="F8" s="52">
        <f t="shared" si="1"/>
        <v>0</v>
      </c>
      <c r="G8" s="171"/>
      <c r="H8" s="4"/>
      <c r="I8" s="4"/>
      <c r="J8" s="4"/>
      <c r="K8" s="4"/>
      <c r="L8" s="4"/>
      <c r="M8" s="4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119">
        <f t="shared" si="2"/>
        <v>36.2</v>
      </c>
      <c r="CB8" s="162">
        <v>1.15</v>
      </c>
      <c r="CC8" s="68">
        <f t="shared" si="3"/>
        <v>41.63</v>
      </c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119">
        <v>10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</row>
    <row r="9" spans="1:256" s="151" customFormat="1" ht="19.5" customHeight="1">
      <c r="A9" s="113" t="s">
        <v>202</v>
      </c>
      <c r="B9" s="50" t="s">
        <v>99</v>
      </c>
      <c r="C9" s="51">
        <v>1</v>
      </c>
      <c r="D9" s="157"/>
      <c r="E9" s="89">
        <f t="shared" si="0"/>
        <v>7.24</v>
      </c>
      <c r="F9" s="52">
        <f t="shared" si="1"/>
        <v>0</v>
      </c>
      <c r="G9" s="171"/>
      <c r="H9" s="4"/>
      <c r="I9" s="4"/>
      <c r="J9" s="4"/>
      <c r="K9" s="4"/>
      <c r="L9" s="4"/>
      <c r="M9" s="4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119">
        <f t="shared" si="2"/>
        <v>7.24</v>
      </c>
      <c r="CB9" s="162">
        <v>6.55</v>
      </c>
      <c r="CC9" s="68">
        <f t="shared" si="3"/>
        <v>47.422</v>
      </c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119">
        <v>2</v>
      </c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spans="1:256" s="151" customFormat="1" ht="19.5" customHeight="1">
      <c r="A10" s="113" t="s">
        <v>203</v>
      </c>
      <c r="B10" s="50" t="s">
        <v>6</v>
      </c>
      <c r="C10" s="51">
        <v>1</v>
      </c>
      <c r="D10" s="157"/>
      <c r="E10" s="89">
        <f t="shared" si="0"/>
        <v>18.1</v>
      </c>
      <c r="F10" s="52">
        <f t="shared" si="1"/>
        <v>0</v>
      </c>
      <c r="G10" s="171"/>
      <c r="H10" s="4"/>
      <c r="I10" s="4"/>
      <c r="J10" s="4"/>
      <c r="K10" s="4"/>
      <c r="L10" s="4"/>
      <c r="M10" s="4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119">
        <f t="shared" si="2"/>
        <v>18.1</v>
      </c>
      <c r="CB10" s="162">
        <v>3.5</v>
      </c>
      <c r="CC10" s="68">
        <f t="shared" si="3"/>
        <v>63.35000000000001</v>
      </c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119">
        <v>5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</row>
    <row r="11" spans="1:256" s="151" customFormat="1" ht="19.5" customHeight="1">
      <c r="A11" s="113" t="s">
        <v>342</v>
      </c>
      <c r="B11" s="50" t="s">
        <v>5</v>
      </c>
      <c r="C11" s="51">
        <v>1</v>
      </c>
      <c r="D11" s="157"/>
      <c r="E11" s="89">
        <f t="shared" si="0"/>
        <v>36.2</v>
      </c>
      <c r="F11" s="52">
        <f t="shared" si="1"/>
        <v>0</v>
      </c>
      <c r="G11" s="171"/>
      <c r="H11" s="4"/>
      <c r="I11" s="4"/>
      <c r="J11" s="4"/>
      <c r="K11" s="4"/>
      <c r="L11" s="4"/>
      <c r="M11" s="4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119">
        <f t="shared" si="2"/>
        <v>36.2</v>
      </c>
      <c r="CB11" s="162">
        <v>1</v>
      </c>
      <c r="CC11" s="68">
        <f t="shared" si="3"/>
        <v>36.2</v>
      </c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119">
        <v>10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1:256" s="151" customFormat="1" ht="19.5" customHeight="1">
      <c r="A12" s="113" t="s">
        <v>379</v>
      </c>
      <c r="B12" s="50" t="s">
        <v>5</v>
      </c>
      <c r="C12" s="51">
        <v>1</v>
      </c>
      <c r="D12" s="157"/>
      <c r="E12" s="89">
        <f t="shared" si="0"/>
        <v>7.24</v>
      </c>
      <c r="F12" s="52">
        <f t="shared" si="1"/>
        <v>0</v>
      </c>
      <c r="G12" s="171"/>
      <c r="H12" s="4"/>
      <c r="I12" s="4"/>
      <c r="J12" s="4"/>
      <c r="K12" s="4"/>
      <c r="L12" s="4"/>
      <c r="M12" s="4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119">
        <f t="shared" si="2"/>
        <v>7.24</v>
      </c>
      <c r="CB12" s="162">
        <v>9.01</v>
      </c>
      <c r="CC12" s="68">
        <f t="shared" si="3"/>
        <v>65.2324</v>
      </c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119">
        <v>2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</row>
    <row r="13" spans="1:256" s="151" customFormat="1" ht="19.5" customHeight="1">
      <c r="A13" s="113" t="s">
        <v>380</v>
      </c>
      <c r="B13" s="50" t="s">
        <v>5</v>
      </c>
      <c r="C13" s="51">
        <v>1</v>
      </c>
      <c r="D13" s="157"/>
      <c r="E13" s="89">
        <f t="shared" si="0"/>
        <v>7.24</v>
      </c>
      <c r="F13" s="52">
        <f t="shared" si="1"/>
        <v>0</v>
      </c>
      <c r="G13" s="171"/>
      <c r="H13" s="4"/>
      <c r="I13" s="4"/>
      <c r="J13" s="4"/>
      <c r="K13" s="4"/>
      <c r="L13" s="4"/>
      <c r="M13" s="4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119">
        <f t="shared" si="2"/>
        <v>7.24</v>
      </c>
      <c r="CB13" s="162">
        <v>8.6</v>
      </c>
      <c r="CC13" s="68">
        <f t="shared" si="3"/>
        <v>62.263999999999996</v>
      </c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119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</row>
    <row r="14" spans="1:256" s="151" customFormat="1" ht="19.5" customHeight="1">
      <c r="A14" s="113" t="s">
        <v>378</v>
      </c>
      <c r="B14" s="50" t="s">
        <v>5</v>
      </c>
      <c r="C14" s="51">
        <v>1</v>
      </c>
      <c r="D14" s="157"/>
      <c r="E14" s="89">
        <f t="shared" si="0"/>
        <v>7.24</v>
      </c>
      <c r="F14" s="52">
        <f t="shared" si="1"/>
        <v>0</v>
      </c>
      <c r="G14" s="171"/>
      <c r="H14" s="4"/>
      <c r="I14" s="4"/>
      <c r="J14" s="4"/>
      <c r="K14" s="4"/>
      <c r="L14" s="4"/>
      <c r="M14" s="4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119">
        <f t="shared" si="2"/>
        <v>7.24</v>
      </c>
      <c r="CB14" s="162">
        <v>8.6</v>
      </c>
      <c r="CC14" s="68">
        <f t="shared" si="3"/>
        <v>62.263999999999996</v>
      </c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119">
        <v>2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</row>
    <row r="15" spans="1:256" s="151" customFormat="1" ht="19.5" customHeight="1">
      <c r="A15" s="45"/>
      <c r="B15" s="50"/>
      <c r="C15" s="51"/>
      <c r="D15" s="157"/>
      <c r="E15" s="89"/>
      <c r="F15" s="52"/>
      <c r="G15" s="171"/>
      <c r="H15" s="4"/>
      <c r="I15" s="4"/>
      <c r="J15" s="4"/>
      <c r="K15" s="4"/>
      <c r="L15" s="4"/>
      <c r="M15" s="4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119"/>
      <c r="CB15" s="68"/>
      <c r="CC15" s="68">
        <f t="shared" si="3"/>
        <v>0</v>
      </c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119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</row>
    <row r="16" spans="1:256" s="151" customFormat="1" ht="19.5" customHeight="1">
      <c r="A16" s="45"/>
      <c r="B16" s="50"/>
      <c r="C16" s="51"/>
      <c r="D16" s="157"/>
      <c r="E16" s="89"/>
      <c r="F16" s="52"/>
      <c r="G16" s="171"/>
      <c r="H16" s="4"/>
      <c r="I16" s="4"/>
      <c r="J16" s="4"/>
      <c r="K16" s="4"/>
      <c r="L16" s="4"/>
      <c r="M16" s="4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119"/>
      <c r="CB16" s="68"/>
      <c r="CC16" s="68">
        <f t="shared" si="3"/>
        <v>0</v>
      </c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119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</row>
    <row r="17" spans="1:256" s="151" customFormat="1" ht="19.5" customHeight="1" thickBot="1">
      <c r="A17" s="45"/>
      <c r="B17" s="50"/>
      <c r="C17" s="51"/>
      <c r="D17" s="157"/>
      <c r="E17" s="89"/>
      <c r="F17" s="52"/>
      <c r="G17" s="172"/>
      <c r="H17" s="4"/>
      <c r="I17" s="4"/>
      <c r="J17" s="4"/>
      <c r="K17" s="4"/>
      <c r="L17" s="4"/>
      <c r="M17" s="4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119"/>
      <c r="CB17" s="68"/>
      <c r="CC17" s="68">
        <f t="shared" si="3"/>
        <v>0</v>
      </c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119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92" ht="19.5" customHeight="1">
      <c r="A18" s="30"/>
      <c r="B18" s="31"/>
      <c r="C18" s="17"/>
      <c r="D18" s="164"/>
      <c r="E18" s="90"/>
      <c r="F18" s="21"/>
      <c r="CA18" s="119"/>
      <c r="CC18" s="68">
        <f t="shared" si="3"/>
        <v>0</v>
      </c>
      <c r="CN18" s="119"/>
    </row>
    <row r="19" spans="1:133" s="158" customFormat="1" ht="13.5">
      <c r="A19" s="32"/>
      <c r="B19" s="33"/>
      <c r="C19" s="32"/>
      <c r="D19" s="159"/>
      <c r="E19" s="91"/>
      <c r="F19" s="21"/>
      <c r="G19" s="34"/>
      <c r="H19" s="34"/>
      <c r="I19" s="34"/>
      <c r="J19" s="34"/>
      <c r="K19" s="34"/>
      <c r="L19" s="34"/>
      <c r="M19" s="34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161"/>
      <c r="CB19" s="69"/>
      <c r="CC19" s="68">
        <f t="shared" si="3"/>
        <v>0</v>
      </c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161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</row>
    <row r="20" spans="1:92" ht="19.5" customHeight="1">
      <c r="A20" s="114" t="s">
        <v>205</v>
      </c>
      <c r="B20" s="114" t="s">
        <v>373</v>
      </c>
      <c r="C20" s="19">
        <v>1</v>
      </c>
      <c r="D20" s="165"/>
      <c r="E20" s="92">
        <f aca="true" t="shared" si="4" ref="E20:E51">CN20*$CI$2</f>
        <v>3.62</v>
      </c>
      <c r="F20" s="93">
        <f aca="true" t="shared" si="5" ref="F20:F83">D20*E20</f>
        <v>0</v>
      </c>
      <c r="CA20" s="119">
        <f aca="true" t="shared" si="6" ref="CA20:CA51">E20</f>
        <v>3.62</v>
      </c>
      <c r="CB20" s="163">
        <v>11.3256</v>
      </c>
      <c r="CC20" s="68">
        <f t="shared" si="3"/>
        <v>40.998672</v>
      </c>
      <c r="CN20" s="119">
        <v>1</v>
      </c>
    </row>
    <row r="21" spans="1:92" ht="19.5" customHeight="1">
      <c r="A21" s="114" t="s">
        <v>206</v>
      </c>
      <c r="B21" s="160" t="s">
        <v>373</v>
      </c>
      <c r="C21" s="19">
        <v>1</v>
      </c>
      <c r="D21" s="165"/>
      <c r="E21" s="92">
        <f t="shared" si="4"/>
        <v>3.62</v>
      </c>
      <c r="F21" s="93">
        <f t="shared" si="5"/>
        <v>0</v>
      </c>
      <c r="CA21" s="119">
        <f t="shared" si="6"/>
        <v>3.62</v>
      </c>
      <c r="CB21" s="163">
        <v>13.25</v>
      </c>
      <c r="CC21" s="68">
        <f t="shared" si="3"/>
        <v>47.965</v>
      </c>
      <c r="CN21" s="119">
        <v>1</v>
      </c>
    </row>
    <row r="22" spans="1:92" ht="19.5" customHeight="1">
      <c r="A22" s="114" t="s">
        <v>207</v>
      </c>
      <c r="B22" s="114" t="s">
        <v>99</v>
      </c>
      <c r="C22" s="19">
        <v>1</v>
      </c>
      <c r="D22" s="165"/>
      <c r="E22" s="92">
        <f t="shared" si="4"/>
        <v>3.62</v>
      </c>
      <c r="F22" s="93">
        <f t="shared" si="5"/>
        <v>0</v>
      </c>
      <c r="CA22" s="119">
        <f t="shared" si="6"/>
        <v>3.62</v>
      </c>
      <c r="CB22" s="163">
        <v>8.4187</v>
      </c>
      <c r="CC22" s="68">
        <f t="shared" si="3"/>
        <v>30.475693999999997</v>
      </c>
      <c r="CF22" s="68" t="s">
        <v>644</v>
      </c>
      <c r="CN22" s="119">
        <v>1</v>
      </c>
    </row>
    <row r="23" spans="1:92" ht="19.5" customHeight="1">
      <c r="A23" s="114" t="s">
        <v>208</v>
      </c>
      <c r="B23" s="114" t="s">
        <v>99</v>
      </c>
      <c r="C23" s="19">
        <v>1</v>
      </c>
      <c r="D23" s="165"/>
      <c r="E23" s="92">
        <f t="shared" si="4"/>
        <v>18.1</v>
      </c>
      <c r="F23" s="93">
        <f t="shared" si="5"/>
        <v>0</v>
      </c>
      <c r="CA23" s="119">
        <f t="shared" si="6"/>
        <v>18.1</v>
      </c>
      <c r="CB23" s="163">
        <v>1.1475</v>
      </c>
      <c r="CC23" s="68">
        <f t="shared" si="3"/>
        <v>20.769750000000002</v>
      </c>
      <c r="CN23" s="119">
        <v>5</v>
      </c>
    </row>
    <row r="24" spans="1:92" ht="19.5" customHeight="1">
      <c r="A24" s="114" t="s">
        <v>209</v>
      </c>
      <c r="B24" s="114" t="s">
        <v>374</v>
      </c>
      <c r="C24" s="19">
        <v>1</v>
      </c>
      <c r="D24" s="165"/>
      <c r="E24" s="92">
        <f t="shared" si="4"/>
        <v>3.62</v>
      </c>
      <c r="F24" s="93">
        <f t="shared" si="5"/>
        <v>0</v>
      </c>
      <c r="CA24" s="119">
        <f t="shared" si="6"/>
        <v>3.62</v>
      </c>
      <c r="CB24" s="163">
        <v>0.72</v>
      </c>
      <c r="CC24" s="68">
        <f t="shared" si="3"/>
        <v>2.6064</v>
      </c>
      <c r="CF24" s="173">
        <f>SUM(CC3:CC188)</f>
        <v>7998.0374120000015</v>
      </c>
      <c r="CG24" s="173"/>
      <c r="CN24" s="119">
        <v>1</v>
      </c>
    </row>
    <row r="25" spans="1:92" ht="19.5" customHeight="1">
      <c r="A25" s="114" t="s">
        <v>210</v>
      </c>
      <c r="B25" s="114" t="s">
        <v>373</v>
      </c>
      <c r="C25" s="19">
        <v>1</v>
      </c>
      <c r="D25" s="165"/>
      <c r="E25" s="92">
        <f t="shared" si="4"/>
        <v>3.62</v>
      </c>
      <c r="F25" s="93">
        <f t="shared" si="5"/>
        <v>0</v>
      </c>
      <c r="CA25" s="119">
        <f t="shared" si="6"/>
        <v>3.62</v>
      </c>
      <c r="CB25" s="163">
        <v>1.71</v>
      </c>
      <c r="CC25" s="68">
        <f t="shared" si="3"/>
        <v>6.1902</v>
      </c>
      <c r="CN25" s="119">
        <v>1</v>
      </c>
    </row>
    <row r="26" spans="1:92" ht="19.5" customHeight="1">
      <c r="A26" s="114" t="s">
        <v>211</v>
      </c>
      <c r="B26" s="114" t="s">
        <v>375</v>
      </c>
      <c r="C26" s="19">
        <v>1</v>
      </c>
      <c r="D26" s="165"/>
      <c r="E26" s="92">
        <f t="shared" si="4"/>
        <v>3.62</v>
      </c>
      <c r="F26" s="93">
        <f t="shared" si="5"/>
        <v>0</v>
      </c>
      <c r="CA26" s="119">
        <f t="shared" si="6"/>
        <v>3.62</v>
      </c>
      <c r="CB26" s="163">
        <v>1.1798</v>
      </c>
      <c r="CC26" s="68">
        <f t="shared" si="3"/>
        <v>4.270876</v>
      </c>
      <c r="CN26" s="119">
        <v>1</v>
      </c>
    </row>
    <row r="27" spans="1:92" ht="19.5" customHeight="1">
      <c r="A27" s="114" t="s">
        <v>212</v>
      </c>
      <c r="B27" s="114" t="s">
        <v>373</v>
      </c>
      <c r="C27" s="19">
        <v>1</v>
      </c>
      <c r="D27" s="165"/>
      <c r="E27" s="92">
        <f t="shared" si="4"/>
        <v>3.62</v>
      </c>
      <c r="F27" s="93">
        <f t="shared" si="5"/>
        <v>0</v>
      </c>
      <c r="CA27" s="119">
        <f t="shared" si="6"/>
        <v>3.62</v>
      </c>
      <c r="CB27" s="163">
        <v>0.65</v>
      </c>
      <c r="CC27" s="68">
        <f t="shared" si="3"/>
        <v>2.353</v>
      </c>
      <c r="CN27" s="119">
        <v>1</v>
      </c>
    </row>
    <row r="28" spans="1:92" ht="19.5" customHeight="1">
      <c r="A28" s="114" t="s">
        <v>213</v>
      </c>
      <c r="B28" s="114" t="s">
        <v>374</v>
      </c>
      <c r="C28" s="19">
        <v>1</v>
      </c>
      <c r="D28" s="165"/>
      <c r="E28" s="92">
        <f t="shared" si="4"/>
        <v>3.62</v>
      </c>
      <c r="F28" s="93">
        <f t="shared" si="5"/>
        <v>0</v>
      </c>
      <c r="CA28" s="119">
        <f t="shared" si="6"/>
        <v>3.62</v>
      </c>
      <c r="CB28" s="163">
        <v>1.5</v>
      </c>
      <c r="CC28" s="68">
        <f t="shared" si="3"/>
        <v>5.43</v>
      </c>
      <c r="CN28" s="119">
        <v>1</v>
      </c>
    </row>
    <row r="29" spans="1:92" ht="19.5" customHeight="1">
      <c r="A29" s="114" t="s">
        <v>214</v>
      </c>
      <c r="B29" s="114" t="s">
        <v>373</v>
      </c>
      <c r="C29" s="19">
        <v>1</v>
      </c>
      <c r="D29" s="165"/>
      <c r="E29" s="92">
        <f t="shared" si="4"/>
        <v>3.62</v>
      </c>
      <c r="F29" s="93">
        <f t="shared" si="5"/>
        <v>0</v>
      </c>
      <c r="CA29" s="119">
        <f t="shared" si="6"/>
        <v>3.62</v>
      </c>
      <c r="CB29" s="163">
        <v>0.78</v>
      </c>
      <c r="CC29" s="68">
        <f t="shared" si="3"/>
        <v>2.8236000000000003</v>
      </c>
      <c r="CN29" s="119">
        <v>1</v>
      </c>
    </row>
    <row r="30" spans="1:92" ht="19.5" customHeight="1">
      <c r="A30" s="114" t="s">
        <v>215</v>
      </c>
      <c r="B30" s="114" t="s">
        <v>373</v>
      </c>
      <c r="C30" s="19">
        <v>1</v>
      </c>
      <c r="D30" s="165"/>
      <c r="E30" s="92">
        <f t="shared" si="4"/>
        <v>3.62</v>
      </c>
      <c r="F30" s="93">
        <f t="shared" si="5"/>
        <v>0</v>
      </c>
      <c r="CA30" s="119">
        <f t="shared" si="6"/>
        <v>3.62</v>
      </c>
      <c r="CB30" s="163">
        <v>2.34</v>
      </c>
      <c r="CC30" s="68">
        <f t="shared" si="3"/>
        <v>8.4708</v>
      </c>
      <c r="CN30" s="119">
        <v>1</v>
      </c>
    </row>
    <row r="31" spans="1:92" ht="19.5" customHeight="1">
      <c r="A31" s="114" t="s">
        <v>216</v>
      </c>
      <c r="B31" s="114" t="s">
        <v>373</v>
      </c>
      <c r="C31" s="19">
        <v>1</v>
      </c>
      <c r="D31" s="165"/>
      <c r="E31" s="92">
        <f t="shared" si="4"/>
        <v>3.62</v>
      </c>
      <c r="F31" s="93">
        <f t="shared" si="5"/>
        <v>0</v>
      </c>
      <c r="CA31" s="119">
        <f t="shared" si="6"/>
        <v>3.62</v>
      </c>
      <c r="CB31" s="163">
        <v>0.71</v>
      </c>
      <c r="CC31" s="68">
        <f t="shared" si="3"/>
        <v>2.5702</v>
      </c>
      <c r="CN31" s="119">
        <v>1</v>
      </c>
    </row>
    <row r="32" spans="1:92" ht="19.5" customHeight="1">
      <c r="A32" s="114" t="s">
        <v>217</v>
      </c>
      <c r="B32" s="114" t="s">
        <v>99</v>
      </c>
      <c r="C32" s="19">
        <v>1</v>
      </c>
      <c r="D32" s="165"/>
      <c r="E32" s="92">
        <f t="shared" si="4"/>
        <v>3.62</v>
      </c>
      <c r="F32" s="93">
        <f t="shared" si="5"/>
        <v>0</v>
      </c>
      <c r="CA32" s="119">
        <f t="shared" si="6"/>
        <v>3.62</v>
      </c>
      <c r="CB32" s="163">
        <v>0.236</v>
      </c>
      <c r="CC32" s="68">
        <f t="shared" si="3"/>
        <v>0.85432</v>
      </c>
      <c r="CN32" s="119">
        <v>1</v>
      </c>
    </row>
    <row r="33" spans="1:92" ht="19.5" customHeight="1">
      <c r="A33" s="114" t="s">
        <v>218</v>
      </c>
      <c r="B33" s="114" t="s">
        <v>99</v>
      </c>
      <c r="C33" s="19">
        <v>1</v>
      </c>
      <c r="D33" s="165"/>
      <c r="E33" s="92">
        <f t="shared" si="4"/>
        <v>18.1</v>
      </c>
      <c r="F33" s="93">
        <f t="shared" si="5"/>
        <v>0</v>
      </c>
      <c r="CA33" s="119">
        <f t="shared" si="6"/>
        <v>18.1</v>
      </c>
      <c r="CB33" s="163">
        <v>0.4342</v>
      </c>
      <c r="CC33" s="68">
        <f t="shared" si="3"/>
        <v>7.85902</v>
      </c>
      <c r="CN33" s="119">
        <v>5</v>
      </c>
    </row>
    <row r="34" spans="1:92" ht="19.5" customHeight="1">
      <c r="A34" s="114" t="s">
        <v>219</v>
      </c>
      <c r="B34" s="114" t="s">
        <v>99</v>
      </c>
      <c r="C34" s="19">
        <v>1</v>
      </c>
      <c r="D34" s="165"/>
      <c r="E34" s="92">
        <f t="shared" si="4"/>
        <v>36.2</v>
      </c>
      <c r="F34" s="93">
        <f t="shared" si="5"/>
        <v>0</v>
      </c>
      <c r="CA34" s="119">
        <f t="shared" si="6"/>
        <v>36.2</v>
      </c>
      <c r="CB34" s="163">
        <v>1.1043</v>
      </c>
      <c r="CC34" s="68">
        <f t="shared" si="3"/>
        <v>39.975660000000005</v>
      </c>
      <c r="CN34" s="119">
        <v>10</v>
      </c>
    </row>
    <row r="35" spans="1:92" ht="19.5" customHeight="1" thickBot="1">
      <c r="A35" s="114" t="s">
        <v>220</v>
      </c>
      <c r="B35" s="114" t="s">
        <v>641</v>
      </c>
      <c r="C35" s="19">
        <v>1</v>
      </c>
      <c r="D35" s="165"/>
      <c r="E35" s="92">
        <f t="shared" si="4"/>
        <v>18.1</v>
      </c>
      <c r="F35" s="93">
        <f t="shared" si="5"/>
        <v>0</v>
      </c>
      <c r="CA35" s="119">
        <f t="shared" si="6"/>
        <v>18.1</v>
      </c>
      <c r="CB35" s="163">
        <v>0.7834</v>
      </c>
      <c r="CC35" s="68">
        <f t="shared" si="3"/>
        <v>14.179540000000001</v>
      </c>
      <c r="CN35" s="119">
        <v>5</v>
      </c>
    </row>
    <row r="36" spans="1:92" ht="19.5" customHeight="1" thickBot="1">
      <c r="A36" s="114" t="s">
        <v>221</v>
      </c>
      <c r="B36" s="114" t="s">
        <v>641</v>
      </c>
      <c r="C36" s="19">
        <v>1</v>
      </c>
      <c r="D36" s="165"/>
      <c r="E36" s="92">
        <f t="shared" si="4"/>
        <v>18.1</v>
      </c>
      <c r="F36" s="93">
        <f t="shared" si="5"/>
        <v>0</v>
      </c>
      <c r="I36" s="4" t="s">
        <v>153</v>
      </c>
      <c r="L36" s="53">
        <f>SUM(F3:F188)</f>
        <v>0</v>
      </c>
      <c r="M36" s="76"/>
      <c r="CA36" s="119">
        <f t="shared" si="6"/>
        <v>18.1</v>
      </c>
      <c r="CB36" s="163">
        <v>0.3775</v>
      </c>
      <c r="CC36" s="68">
        <f t="shared" si="3"/>
        <v>6.832750000000001</v>
      </c>
      <c r="CN36" s="119">
        <v>5</v>
      </c>
    </row>
    <row r="37" spans="1:92" ht="19.5" customHeight="1" thickBot="1">
      <c r="A37" s="114" t="s">
        <v>222</v>
      </c>
      <c r="B37" s="114" t="s">
        <v>99</v>
      </c>
      <c r="C37" s="19">
        <v>1</v>
      </c>
      <c r="D37" s="165"/>
      <c r="E37" s="92">
        <f t="shared" si="4"/>
        <v>36.2</v>
      </c>
      <c r="F37" s="93">
        <f t="shared" si="5"/>
        <v>0</v>
      </c>
      <c r="CA37" s="119">
        <f t="shared" si="6"/>
        <v>36.2</v>
      </c>
      <c r="CB37" s="163">
        <v>0.3115</v>
      </c>
      <c r="CC37" s="68">
        <f t="shared" si="3"/>
        <v>11.2763</v>
      </c>
      <c r="CN37" s="119">
        <v>10</v>
      </c>
    </row>
    <row r="38" spans="1:92" ht="19.5" customHeight="1" thickBot="1">
      <c r="A38" s="114" t="s">
        <v>223</v>
      </c>
      <c r="B38" s="114" t="s">
        <v>373</v>
      </c>
      <c r="C38" s="19">
        <v>1</v>
      </c>
      <c r="D38" s="165"/>
      <c r="E38" s="92">
        <f t="shared" si="4"/>
        <v>7.24</v>
      </c>
      <c r="F38" s="93">
        <f t="shared" si="5"/>
        <v>0</v>
      </c>
      <c r="I38" s="4" t="s">
        <v>154</v>
      </c>
      <c r="L38" s="53">
        <f>SUM(F3:F17)</f>
        <v>0</v>
      </c>
      <c r="M38" s="76"/>
      <c r="CA38" s="119">
        <f t="shared" si="6"/>
        <v>7.24</v>
      </c>
      <c r="CB38" s="163">
        <v>3.1429</v>
      </c>
      <c r="CC38" s="68">
        <f t="shared" si="3"/>
        <v>22.754596</v>
      </c>
      <c r="CN38" s="119">
        <v>2</v>
      </c>
    </row>
    <row r="39" spans="1:92" ht="19.5" customHeight="1">
      <c r="A39" s="114" t="s">
        <v>224</v>
      </c>
      <c r="B39" s="114" t="s">
        <v>100</v>
      </c>
      <c r="C39" s="19">
        <v>1</v>
      </c>
      <c r="D39" s="165"/>
      <c r="E39" s="92">
        <f t="shared" si="4"/>
        <v>18.1</v>
      </c>
      <c r="F39" s="93">
        <f t="shared" si="5"/>
        <v>0</v>
      </c>
      <c r="CA39" s="119">
        <f t="shared" si="6"/>
        <v>18.1</v>
      </c>
      <c r="CB39" s="163">
        <v>0.3115</v>
      </c>
      <c r="CC39" s="68">
        <f t="shared" si="3"/>
        <v>5.63815</v>
      </c>
      <c r="CN39" s="119">
        <v>5</v>
      </c>
    </row>
    <row r="40" spans="1:92" ht="19.5" customHeight="1">
      <c r="A40" s="114" t="s">
        <v>225</v>
      </c>
      <c r="B40" s="160" t="s">
        <v>373</v>
      </c>
      <c r="C40" s="19">
        <v>1</v>
      </c>
      <c r="D40" s="165"/>
      <c r="E40" s="92">
        <f t="shared" si="4"/>
        <v>7.24</v>
      </c>
      <c r="F40" s="93">
        <f t="shared" si="5"/>
        <v>0</v>
      </c>
      <c r="CA40" s="119">
        <f t="shared" si="6"/>
        <v>7.24</v>
      </c>
      <c r="CB40" s="163">
        <v>18.876</v>
      </c>
      <c r="CC40" s="68">
        <f t="shared" si="3"/>
        <v>136.66224000000003</v>
      </c>
      <c r="CN40" s="119">
        <v>2</v>
      </c>
    </row>
    <row r="41" spans="1:92" ht="19.5" customHeight="1">
      <c r="A41" s="114" t="s">
        <v>226</v>
      </c>
      <c r="B41" s="114" t="s">
        <v>374</v>
      </c>
      <c r="C41" s="19">
        <v>1</v>
      </c>
      <c r="D41" s="165"/>
      <c r="E41" s="92">
        <f t="shared" si="4"/>
        <v>3.62</v>
      </c>
      <c r="F41" s="93">
        <f t="shared" si="5"/>
        <v>0</v>
      </c>
      <c r="CA41" s="119">
        <f t="shared" si="6"/>
        <v>3.62</v>
      </c>
      <c r="CB41" s="163">
        <v>9.8361</v>
      </c>
      <c r="CC41" s="68">
        <f t="shared" si="3"/>
        <v>35.606682</v>
      </c>
      <c r="CN41" s="119">
        <v>1</v>
      </c>
    </row>
    <row r="42" spans="1:92" ht="19.5" customHeight="1">
      <c r="A42" s="114" t="s">
        <v>227</v>
      </c>
      <c r="B42" s="114" t="s">
        <v>373</v>
      </c>
      <c r="C42" s="19">
        <v>1</v>
      </c>
      <c r="D42" s="165"/>
      <c r="E42" s="92">
        <f t="shared" si="4"/>
        <v>3.62</v>
      </c>
      <c r="F42" s="93">
        <f t="shared" si="5"/>
        <v>0</v>
      </c>
      <c r="CA42" s="119">
        <f t="shared" si="6"/>
        <v>3.62</v>
      </c>
      <c r="CB42" s="163">
        <v>10.6557</v>
      </c>
      <c r="CC42" s="68">
        <f t="shared" si="3"/>
        <v>38.573634</v>
      </c>
      <c r="CN42" s="119">
        <v>1</v>
      </c>
    </row>
    <row r="43" spans="1:92" ht="19.5" customHeight="1">
      <c r="A43" s="114" t="s">
        <v>228</v>
      </c>
      <c r="B43" s="114" t="s">
        <v>374</v>
      </c>
      <c r="C43" s="19">
        <v>1</v>
      </c>
      <c r="D43" s="165"/>
      <c r="E43" s="92">
        <f t="shared" si="4"/>
        <v>3.62</v>
      </c>
      <c r="F43" s="93">
        <f t="shared" si="5"/>
        <v>0</v>
      </c>
      <c r="CA43" s="119">
        <f t="shared" si="6"/>
        <v>3.62</v>
      </c>
      <c r="CB43" s="163">
        <v>11.4754</v>
      </c>
      <c r="CC43" s="68">
        <f t="shared" si="3"/>
        <v>41.540948</v>
      </c>
      <c r="CN43" s="119">
        <v>1</v>
      </c>
    </row>
    <row r="44" spans="1:92" ht="19.5" customHeight="1">
      <c r="A44" s="114" t="s">
        <v>229</v>
      </c>
      <c r="B44" s="114" t="s">
        <v>373</v>
      </c>
      <c r="C44" s="19">
        <v>1</v>
      </c>
      <c r="D44" s="165"/>
      <c r="E44" s="92">
        <f t="shared" si="4"/>
        <v>3.62</v>
      </c>
      <c r="F44" s="93">
        <f t="shared" si="5"/>
        <v>0</v>
      </c>
      <c r="CA44" s="119">
        <f t="shared" si="6"/>
        <v>3.62</v>
      </c>
      <c r="CB44" s="163">
        <v>11.4754</v>
      </c>
      <c r="CC44" s="68">
        <f t="shared" si="3"/>
        <v>41.540948</v>
      </c>
      <c r="CN44" s="119">
        <v>1</v>
      </c>
    </row>
    <row r="45" spans="1:92" ht="19.5" customHeight="1">
      <c r="A45" s="114" t="s">
        <v>230</v>
      </c>
      <c r="B45" s="114" t="s">
        <v>373</v>
      </c>
      <c r="C45" s="19">
        <v>1</v>
      </c>
      <c r="D45" s="165"/>
      <c r="E45" s="92">
        <f t="shared" si="4"/>
        <v>3.62</v>
      </c>
      <c r="F45" s="93">
        <f t="shared" si="5"/>
        <v>0</v>
      </c>
      <c r="CA45" s="119">
        <f t="shared" si="6"/>
        <v>3.62</v>
      </c>
      <c r="CB45" s="163">
        <v>14</v>
      </c>
      <c r="CC45" s="68">
        <f t="shared" si="3"/>
        <v>50.68</v>
      </c>
      <c r="CN45" s="119">
        <v>1</v>
      </c>
    </row>
    <row r="46" spans="1:92" ht="19.5" customHeight="1">
      <c r="A46" s="114" t="s">
        <v>231</v>
      </c>
      <c r="B46" s="114" t="s">
        <v>373</v>
      </c>
      <c r="C46" s="19">
        <v>1</v>
      </c>
      <c r="D46" s="165"/>
      <c r="E46" s="92">
        <f t="shared" si="4"/>
        <v>3.62</v>
      </c>
      <c r="F46" s="93">
        <f t="shared" si="5"/>
        <v>0</v>
      </c>
      <c r="CA46" s="119">
        <f t="shared" si="6"/>
        <v>3.62</v>
      </c>
      <c r="CB46" s="163">
        <v>10.6557</v>
      </c>
      <c r="CC46" s="68">
        <f t="shared" si="3"/>
        <v>38.573634</v>
      </c>
      <c r="CN46" s="119">
        <v>1</v>
      </c>
    </row>
    <row r="47" spans="1:92" ht="19.5" customHeight="1">
      <c r="A47" s="114" t="s">
        <v>232</v>
      </c>
      <c r="B47" s="114" t="s">
        <v>373</v>
      </c>
      <c r="C47" s="19">
        <v>1</v>
      </c>
      <c r="D47" s="165"/>
      <c r="E47" s="92">
        <f t="shared" si="4"/>
        <v>3.62</v>
      </c>
      <c r="F47" s="93">
        <f t="shared" si="5"/>
        <v>0</v>
      </c>
      <c r="CA47" s="119">
        <f t="shared" si="6"/>
        <v>3.62</v>
      </c>
      <c r="CB47" s="163">
        <v>8.9661</v>
      </c>
      <c r="CC47" s="68">
        <f t="shared" si="3"/>
        <v>32.457282000000006</v>
      </c>
      <c r="CN47" s="119">
        <v>1</v>
      </c>
    </row>
    <row r="48" spans="1:92" ht="19.5" customHeight="1">
      <c r="A48" s="114" t="s">
        <v>233</v>
      </c>
      <c r="B48" s="114" t="s">
        <v>373</v>
      </c>
      <c r="C48" s="19">
        <v>1</v>
      </c>
      <c r="D48" s="165"/>
      <c r="E48" s="92">
        <f t="shared" si="4"/>
        <v>3.62</v>
      </c>
      <c r="F48" s="93">
        <f t="shared" si="5"/>
        <v>0</v>
      </c>
      <c r="CA48" s="119">
        <f t="shared" si="6"/>
        <v>3.62</v>
      </c>
      <c r="CB48" s="163">
        <v>10.6557</v>
      </c>
      <c r="CC48" s="68">
        <f t="shared" si="3"/>
        <v>38.573634</v>
      </c>
      <c r="CN48" s="119">
        <v>1</v>
      </c>
    </row>
    <row r="49" spans="1:92" ht="19.5" customHeight="1">
      <c r="A49" s="114" t="s">
        <v>234</v>
      </c>
      <c r="B49" s="114" t="s">
        <v>373</v>
      </c>
      <c r="C49" s="19">
        <v>1</v>
      </c>
      <c r="D49" s="165"/>
      <c r="E49" s="92">
        <f t="shared" si="4"/>
        <v>3.62</v>
      </c>
      <c r="F49" s="93">
        <f t="shared" si="5"/>
        <v>0</v>
      </c>
      <c r="CA49" s="119">
        <f t="shared" si="6"/>
        <v>3.62</v>
      </c>
      <c r="CB49" s="163">
        <v>12.2951</v>
      </c>
      <c r="CC49" s="68">
        <f t="shared" si="3"/>
        <v>44.508262</v>
      </c>
      <c r="CN49" s="119">
        <v>1</v>
      </c>
    </row>
    <row r="50" spans="1:92" ht="19.5" customHeight="1">
      <c r="A50" s="114" t="s">
        <v>235</v>
      </c>
      <c r="B50" s="114" t="s">
        <v>373</v>
      </c>
      <c r="C50" s="19">
        <v>1</v>
      </c>
      <c r="D50" s="165"/>
      <c r="E50" s="92">
        <f t="shared" si="4"/>
        <v>3.62</v>
      </c>
      <c r="F50" s="93">
        <f t="shared" si="5"/>
        <v>0</v>
      </c>
      <c r="CA50" s="119">
        <f t="shared" si="6"/>
        <v>3.62</v>
      </c>
      <c r="CB50" s="163">
        <v>8.1967</v>
      </c>
      <c r="CC50" s="68">
        <f t="shared" si="3"/>
        <v>29.672054</v>
      </c>
      <c r="CN50" s="119">
        <v>1</v>
      </c>
    </row>
    <row r="51" spans="1:92" ht="19.5" customHeight="1">
      <c r="A51" s="114" t="s">
        <v>236</v>
      </c>
      <c r="B51" s="114" t="s">
        <v>373</v>
      </c>
      <c r="C51" s="19">
        <v>1</v>
      </c>
      <c r="D51" s="165"/>
      <c r="E51" s="92">
        <f t="shared" si="4"/>
        <v>3.62</v>
      </c>
      <c r="F51" s="93">
        <f t="shared" si="5"/>
        <v>0</v>
      </c>
      <c r="CA51" s="119">
        <f t="shared" si="6"/>
        <v>3.62</v>
      </c>
      <c r="CB51" s="163">
        <v>14.82</v>
      </c>
      <c r="CC51" s="68">
        <f t="shared" si="3"/>
        <v>53.6484</v>
      </c>
      <c r="CN51" s="119">
        <v>1</v>
      </c>
    </row>
    <row r="52" spans="1:92" ht="19.5" customHeight="1">
      <c r="A52" s="114" t="s">
        <v>237</v>
      </c>
      <c r="B52" s="114" t="s">
        <v>373</v>
      </c>
      <c r="C52" s="19">
        <v>1</v>
      </c>
      <c r="D52" s="165"/>
      <c r="E52" s="92">
        <f aca="true" t="shared" si="7" ref="E52:E83">CN52*$CI$2</f>
        <v>3.62</v>
      </c>
      <c r="F52" s="93">
        <f t="shared" si="5"/>
        <v>0</v>
      </c>
      <c r="CA52" s="119">
        <f aca="true" t="shared" si="8" ref="CA52:CA82">E52</f>
        <v>3.62</v>
      </c>
      <c r="CB52" s="163">
        <v>9.0164</v>
      </c>
      <c r="CC52" s="68">
        <f t="shared" si="3"/>
        <v>32.639368000000005</v>
      </c>
      <c r="CN52" s="119">
        <v>1</v>
      </c>
    </row>
    <row r="53" spans="1:92" ht="19.5" customHeight="1">
      <c r="A53" s="114" t="s">
        <v>238</v>
      </c>
      <c r="B53" s="114" t="s">
        <v>373</v>
      </c>
      <c r="C53" s="19">
        <v>1</v>
      </c>
      <c r="D53" s="165"/>
      <c r="E53" s="92">
        <f t="shared" si="7"/>
        <v>3.62</v>
      </c>
      <c r="F53" s="93">
        <f t="shared" si="5"/>
        <v>0</v>
      </c>
      <c r="CA53" s="119">
        <f t="shared" si="8"/>
        <v>3.62</v>
      </c>
      <c r="CB53" s="163">
        <v>12.2951</v>
      </c>
      <c r="CC53" s="68">
        <f t="shared" si="3"/>
        <v>44.508262</v>
      </c>
      <c r="CN53" s="119">
        <v>1</v>
      </c>
    </row>
    <row r="54" spans="1:92" ht="19.5" customHeight="1">
      <c r="A54" s="114" t="s">
        <v>239</v>
      </c>
      <c r="B54" s="114" t="s">
        <v>373</v>
      </c>
      <c r="C54" s="19">
        <v>1</v>
      </c>
      <c r="D54" s="165"/>
      <c r="E54" s="92">
        <f t="shared" si="7"/>
        <v>3.62</v>
      </c>
      <c r="F54" s="93">
        <f t="shared" si="5"/>
        <v>0</v>
      </c>
      <c r="CA54" s="119">
        <f t="shared" si="8"/>
        <v>3.62</v>
      </c>
      <c r="CB54" s="163">
        <v>9.8361</v>
      </c>
      <c r="CC54" s="68">
        <f t="shared" si="3"/>
        <v>35.606682</v>
      </c>
      <c r="CN54" s="119">
        <v>1</v>
      </c>
    </row>
    <row r="55" spans="1:92" ht="19.5" customHeight="1">
      <c r="A55" s="114" t="s">
        <v>240</v>
      </c>
      <c r="B55" s="114" t="s">
        <v>373</v>
      </c>
      <c r="C55" s="19">
        <v>1</v>
      </c>
      <c r="D55" s="165"/>
      <c r="E55" s="92">
        <f t="shared" si="7"/>
        <v>3.62</v>
      </c>
      <c r="F55" s="93">
        <f t="shared" si="5"/>
        <v>0</v>
      </c>
      <c r="CA55" s="119">
        <f t="shared" si="8"/>
        <v>3.62</v>
      </c>
      <c r="CB55" s="163">
        <v>11.0656</v>
      </c>
      <c r="CC55" s="68">
        <f t="shared" si="3"/>
        <v>40.057472000000004</v>
      </c>
      <c r="CN55" s="119">
        <v>1</v>
      </c>
    </row>
    <row r="56" spans="1:92" ht="19.5" customHeight="1">
      <c r="A56" s="114" t="s">
        <v>241</v>
      </c>
      <c r="B56" s="114" t="s">
        <v>373</v>
      </c>
      <c r="C56" s="19">
        <v>1</v>
      </c>
      <c r="D56" s="165"/>
      <c r="E56" s="92">
        <f t="shared" si="7"/>
        <v>3.62</v>
      </c>
      <c r="F56" s="93">
        <f t="shared" si="5"/>
        <v>0</v>
      </c>
      <c r="CA56" s="119">
        <f t="shared" si="8"/>
        <v>3.62</v>
      </c>
      <c r="CB56" s="163">
        <v>7.7869</v>
      </c>
      <c r="CC56" s="68">
        <f t="shared" si="3"/>
        <v>28.188578</v>
      </c>
      <c r="CN56" s="119">
        <v>1</v>
      </c>
    </row>
    <row r="57" spans="1:92" ht="19.5" customHeight="1">
      <c r="A57" s="114" t="s">
        <v>242</v>
      </c>
      <c r="B57" s="114" t="s">
        <v>374</v>
      </c>
      <c r="C57" s="19">
        <v>1</v>
      </c>
      <c r="D57" s="165"/>
      <c r="E57" s="92">
        <f t="shared" si="7"/>
        <v>3.62</v>
      </c>
      <c r="F57" s="93">
        <f t="shared" si="5"/>
        <v>0</v>
      </c>
      <c r="CA57" s="119">
        <f t="shared" si="8"/>
        <v>3.62</v>
      </c>
      <c r="CB57" s="163">
        <v>9.0164</v>
      </c>
      <c r="CC57" s="68">
        <f t="shared" si="3"/>
        <v>32.639368000000005</v>
      </c>
      <c r="CN57" s="119">
        <v>1</v>
      </c>
    </row>
    <row r="58" spans="1:92" ht="19.5" customHeight="1">
      <c r="A58" s="114" t="s">
        <v>243</v>
      </c>
      <c r="B58" s="114" t="s">
        <v>373</v>
      </c>
      <c r="C58" s="19">
        <v>1</v>
      </c>
      <c r="D58" s="165"/>
      <c r="E58" s="92">
        <f t="shared" si="7"/>
        <v>3.62</v>
      </c>
      <c r="F58" s="93">
        <f t="shared" si="5"/>
        <v>0</v>
      </c>
      <c r="CA58" s="119">
        <f t="shared" si="8"/>
        <v>3.62</v>
      </c>
      <c r="CB58" s="163">
        <v>11.4754</v>
      </c>
      <c r="CC58" s="68">
        <f t="shared" si="3"/>
        <v>41.540948</v>
      </c>
      <c r="CN58" s="119">
        <v>1</v>
      </c>
    </row>
    <row r="59" spans="1:92" ht="19.5" customHeight="1">
      <c r="A59" s="114" t="s">
        <v>244</v>
      </c>
      <c r="B59" s="114" t="s">
        <v>373</v>
      </c>
      <c r="C59" s="19">
        <v>1</v>
      </c>
      <c r="D59" s="165"/>
      <c r="E59" s="92">
        <f t="shared" si="7"/>
        <v>3.62</v>
      </c>
      <c r="F59" s="93">
        <f t="shared" si="5"/>
        <v>0</v>
      </c>
      <c r="CA59" s="119">
        <f t="shared" si="8"/>
        <v>3.62</v>
      </c>
      <c r="CB59" s="163">
        <v>24.5388</v>
      </c>
      <c r="CC59" s="68">
        <f t="shared" si="3"/>
        <v>88.830456</v>
      </c>
      <c r="CN59" s="119">
        <v>1</v>
      </c>
    </row>
    <row r="60" spans="1:92" ht="19.5" customHeight="1">
      <c r="A60" s="114" t="s">
        <v>245</v>
      </c>
      <c r="B60" s="114" t="s">
        <v>373</v>
      </c>
      <c r="C60" s="19">
        <v>1</v>
      </c>
      <c r="D60" s="165"/>
      <c r="E60" s="92">
        <f t="shared" si="7"/>
        <v>3.62</v>
      </c>
      <c r="F60" s="93">
        <f t="shared" si="5"/>
        <v>0</v>
      </c>
      <c r="CA60" s="119">
        <f t="shared" si="8"/>
        <v>3.62</v>
      </c>
      <c r="CB60" s="163">
        <v>26.25</v>
      </c>
      <c r="CC60" s="68">
        <f t="shared" si="3"/>
        <v>95.025</v>
      </c>
      <c r="CN60" s="119">
        <v>1</v>
      </c>
    </row>
    <row r="61" spans="1:92" ht="19.5" customHeight="1">
      <c r="A61" s="114" t="s">
        <v>246</v>
      </c>
      <c r="B61" s="114" t="s">
        <v>373</v>
      </c>
      <c r="C61" s="19">
        <v>1</v>
      </c>
      <c r="D61" s="165"/>
      <c r="E61" s="92">
        <f t="shared" si="7"/>
        <v>3.62</v>
      </c>
      <c r="F61" s="93">
        <f t="shared" si="5"/>
        <v>0</v>
      </c>
      <c r="CA61" s="119">
        <f t="shared" si="8"/>
        <v>3.62</v>
      </c>
      <c r="CB61" s="163">
        <v>9.1266</v>
      </c>
      <c r="CC61" s="68">
        <f t="shared" si="3"/>
        <v>33.038292</v>
      </c>
      <c r="CN61" s="119">
        <v>1</v>
      </c>
    </row>
    <row r="62" spans="1:92" ht="19.5" customHeight="1">
      <c r="A62" s="114" t="s">
        <v>247</v>
      </c>
      <c r="B62" s="114" t="s">
        <v>373</v>
      </c>
      <c r="C62" s="19">
        <v>1</v>
      </c>
      <c r="D62" s="165"/>
      <c r="E62" s="92">
        <f t="shared" si="7"/>
        <v>3.62</v>
      </c>
      <c r="F62" s="93">
        <f t="shared" si="5"/>
        <v>0</v>
      </c>
      <c r="CA62" s="119">
        <f t="shared" si="8"/>
        <v>3.62</v>
      </c>
      <c r="CB62" s="163">
        <v>23.4</v>
      </c>
      <c r="CC62" s="68">
        <f t="shared" si="3"/>
        <v>84.708</v>
      </c>
      <c r="CN62" s="119">
        <v>1</v>
      </c>
    </row>
    <row r="63" spans="1:92" ht="19.5" customHeight="1">
      <c r="A63" s="114" t="s">
        <v>248</v>
      </c>
      <c r="B63" s="114" t="s">
        <v>373</v>
      </c>
      <c r="C63" s="19">
        <v>1</v>
      </c>
      <c r="D63" s="165"/>
      <c r="E63" s="92">
        <f t="shared" si="7"/>
        <v>3.62</v>
      </c>
      <c r="F63" s="93">
        <f t="shared" si="5"/>
        <v>0</v>
      </c>
      <c r="CA63" s="119">
        <f t="shared" si="8"/>
        <v>3.62</v>
      </c>
      <c r="CB63" s="163">
        <v>8.6066</v>
      </c>
      <c r="CC63" s="68">
        <f t="shared" si="3"/>
        <v>31.155892</v>
      </c>
      <c r="CN63" s="119">
        <v>1</v>
      </c>
    </row>
    <row r="64" spans="1:92" ht="19.5" customHeight="1">
      <c r="A64" s="114" t="s">
        <v>249</v>
      </c>
      <c r="B64" s="114" t="s">
        <v>374</v>
      </c>
      <c r="C64" s="19">
        <v>1</v>
      </c>
      <c r="D64" s="165"/>
      <c r="E64" s="92">
        <f t="shared" si="7"/>
        <v>3.62</v>
      </c>
      <c r="F64" s="93">
        <f t="shared" si="5"/>
        <v>0</v>
      </c>
      <c r="CA64" s="119">
        <f t="shared" si="8"/>
        <v>3.62</v>
      </c>
      <c r="CB64" s="163">
        <v>8.58</v>
      </c>
      <c r="CC64" s="68">
        <f t="shared" si="3"/>
        <v>31.0596</v>
      </c>
      <c r="CN64" s="119">
        <v>1</v>
      </c>
    </row>
    <row r="65" spans="1:92" ht="19.5" customHeight="1">
      <c r="A65" s="114" t="s">
        <v>250</v>
      </c>
      <c r="B65" s="114" t="s">
        <v>373</v>
      </c>
      <c r="C65" s="19">
        <v>1</v>
      </c>
      <c r="D65" s="165"/>
      <c r="E65" s="92">
        <f t="shared" si="7"/>
        <v>3.62</v>
      </c>
      <c r="F65" s="93">
        <f t="shared" si="5"/>
        <v>0</v>
      </c>
      <c r="CA65" s="119">
        <f t="shared" si="8"/>
        <v>3.62</v>
      </c>
      <c r="CB65" s="163">
        <v>20.4918</v>
      </c>
      <c r="CC65" s="68">
        <f t="shared" si="3"/>
        <v>74.180316</v>
      </c>
      <c r="CN65" s="119">
        <v>1</v>
      </c>
    </row>
    <row r="66" spans="1:92" ht="19.5" customHeight="1">
      <c r="A66" s="114" t="s">
        <v>251</v>
      </c>
      <c r="B66" s="114" t="s">
        <v>373</v>
      </c>
      <c r="C66" s="19">
        <v>1</v>
      </c>
      <c r="D66" s="165"/>
      <c r="E66" s="92">
        <f t="shared" si="7"/>
        <v>3.62</v>
      </c>
      <c r="F66" s="93">
        <f t="shared" si="5"/>
        <v>0</v>
      </c>
      <c r="CA66" s="119">
        <f t="shared" si="8"/>
        <v>3.62</v>
      </c>
      <c r="CB66" s="163">
        <v>15.5738</v>
      </c>
      <c r="CC66" s="68">
        <f t="shared" si="3"/>
        <v>56.377156</v>
      </c>
      <c r="CN66" s="119">
        <v>1</v>
      </c>
    </row>
    <row r="67" spans="1:92" ht="19.5" customHeight="1">
      <c r="A67" s="114" t="s">
        <v>252</v>
      </c>
      <c r="B67" s="114" t="s">
        <v>374</v>
      </c>
      <c r="C67" s="19">
        <v>1</v>
      </c>
      <c r="D67" s="165"/>
      <c r="E67" s="92">
        <f t="shared" si="7"/>
        <v>3.62</v>
      </c>
      <c r="F67" s="93">
        <f t="shared" si="5"/>
        <v>0</v>
      </c>
      <c r="CA67" s="119">
        <f t="shared" si="8"/>
        <v>3.62</v>
      </c>
      <c r="CB67" s="163">
        <v>7.7869</v>
      </c>
      <c r="CC67" s="68">
        <f aca="true" t="shared" si="9" ref="CC67:CC130">CB67*CA67</f>
        <v>28.188578</v>
      </c>
      <c r="CN67" s="119">
        <v>1</v>
      </c>
    </row>
    <row r="68" spans="1:92" ht="19.5" customHeight="1">
      <c r="A68" s="114" t="s">
        <v>253</v>
      </c>
      <c r="B68" s="114" t="s">
        <v>373</v>
      </c>
      <c r="C68" s="19">
        <v>1</v>
      </c>
      <c r="D68" s="165"/>
      <c r="E68" s="92">
        <f t="shared" si="7"/>
        <v>3.62</v>
      </c>
      <c r="F68" s="93">
        <f t="shared" si="5"/>
        <v>0</v>
      </c>
      <c r="CA68" s="119">
        <f t="shared" si="8"/>
        <v>3.62</v>
      </c>
      <c r="CB68" s="163">
        <v>7.7869</v>
      </c>
      <c r="CC68" s="68">
        <f t="shared" si="9"/>
        <v>28.188578</v>
      </c>
      <c r="CN68" s="119">
        <v>1</v>
      </c>
    </row>
    <row r="69" spans="1:92" ht="19.5" customHeight="1">
      <c r="A69" s="114" t="s">
        <v>254</v>
      </c>
      <c r="B69" s="114" t="s">
        <v>374</v>
      </c>
      <c r="C69" s="19">
        <v>1</v>
      </c>
      <c r="D69" s="165"/>
      <c r="E69" s="92">
        <f t="shared" si="7"/>
        <v>3.62</v>
      </c>
      <c r="F69" s="93">
        <f t="shared" si="5"/>
        <v>0</v>
      </c>
      <c r="CA69" s="119">
        <f t="shared" si="8"/>
        <v>3.62</v>
      </c>
      <c r="CB69" s="163">
        <v>7.7869</v>
      </c>
      <c r="CC69" s="68">
        <f t="shared" si="9"/>
        <v>28.188578</v>
      </c>
      <c r="CN69" s="119">
        <v>1</v>
      </c>
    </row>
    <row r="70" spans="1:92" ht="19.5" customHeight="1">
      <c r="A70" s="114" t="s">
        <v>255</v>
      </c>
      <c r="B70" s="114" t="s">
        <v>373</v>
      </c>
      <c r="C70" s="19">
        <v>1</v>
      </c>
      <c r="D70" s="165"/>
      <c r="E70" s="92">
        <f t="shared" si="7"/>
        <v>3.62</v>
      </c>
      <c r="F70" s="93">
        <f t="shared" si="5"/>
        <v>0</v>
      </c>
      <c r="CA70" s="119">
        <f t="shared" si="8"/>
        <v>3.62</v>
      </c>
      <c r="CB70" s="163">
        <v>7.7869</v>
      </c>
      <c r="CC70" s="68">
        <f t="shared" si="9"/>
        <v>28.188578</v>
      </c>
      <c r="CN70" s="119">
        <v>1</v>
      </c>
    </row>
    <row r="71" spans="1:92" ht="19.5" customHeight="1">
      <c r="A71" s="114" t="s">
        <v>256</v>
      </c>
      <c r="B71" s="114" t="s">
        <v>373</v>
      </c>
      <c r="C71" s="19">
        <v>1</v>
      </c>
      <c r="D71" s="165"/>
      <c r="E71" s="92">
        <f t="shared" si="7"/>
        <v>3.62</v>
      </c>
      <c r="F71" s="93">
        <f t="shared" si="5"/>
        <v>0</v>
      </c>
      <c r="CA71" s="119">
        <f t="shared" si="8"/>
        <v>3.62</v>
      </c>
      <c r="CB71" s="163">
        <v>7.7869</v>
      </c>
      <c r="CC71" s="68">
        <f t="shared" si="9"/>
        <v>28.188578</v>
      </c>
      <c r="CN71" s="119">
        <v>1</v>
      </c>
    </row>
    <row r="72" spans="1:92" ht="19.5" customHeight="1">
      <c r="A72" s="114" t="s">
        <v>257</v>
      </c>
      <c r="B72" s="114" t="s">
        <v>373</v>
      </c>
      <c r="C72" s="19">
        <v>1</v>
      </c>
      <c r="D72" s="165"/>
      <c r="E72" s="92">
        <f t="shared" si="7"/>
        <v>3.62</v>
      </c>
      <c r="F72" s="93">
        <f t="shared" si="5"/>
        <v>0</v>
      </c>
      <c r="CA72" s="119">
        <f t="shared" si="8"/>
        <v>3.62</v>
      </c>
      <c r="CB72" s="163">
        <v>23.595</v>
      </c>
      <c r="CC72" s="68">
        <f t="shared" si="9"/>
        <v>85.4139</v>
      </c>
      <c r="CN72" s="119">
        <v>1</v>
      </c>
    </row>
    <row r="73" spans="1:92" ht="19.5" customHeight="1">
      <c r="A73" s="114" t="s">
        <v>258</v>
      </c>
      <c r="B73" s="114" t="s">
        <v>373</v>
      </c>
      <c r="C73" s="19">
        <v>1</v>
      </c>
      <c r="D73" s="165"/>
      <c r="E73" s="92">
        <f t="shared" si="7"/>
        <v>3.62</v>
      </c>
      <c r="F73" s="93">
        <f t="shared" si="5"/>
        <v>0</v>
      </c>
      <c r="CA73" s="119">
        <f t="shared" si="8"/>
        <v>3.62</v>
      </c>
      <c r="CB73" s="163">
        <v>9.0164</v>
      </c>
      <c r="CC73" s="68">
        <f t="shared" si="9"/>
        <v>32.639368000000005</v>
      </c>
      <c r="CN73" s="119">
        <v>1</v>
      </c>
    </row>
    <row r="74" spans="1:92" ht="19.5" customHeight="1">
      <c r="A74" s="114" t="s">
        <v>259</v>
      </c>
      <c r="B74" s="114" t="s">
        <v>374</v>
      </c>
      <c r="C74" s="19">
        <v>1</v>
      </c>
      <c r="D74" s="165"/>
      <c r="E74" s="92">
        <f t="shared" si="7"/>
        <v>3.62</v>
      </c>
      <c r="F74" s="93">
        <f t="shared" si="5"/>
        <v>0</v>
      </c>
      <c r="CA74" s="119">
        <f t="shared" si="8"/>
        <v>3.62</v>
      </c>
      <c r="CB74" s="163">
        <v>9.4262</v>
      </c>
      <c r="CC74" s="68">
        <f t="shared" si="9"/>
        <v>34.122844</v>
      </c>
      <c r="CN74" s="119">
        <v>1</v>
      </c>
    </row>
    <row r="75" spans="1:92" ht="19.5" customHeight="1">
      <c r="A75" s="114" t="s">
        <v>260</v>
      </c>
      <c r="B75" s="114" t="s">
        <v>374</v>
      </c>
      <c r="C75" s="19">
        <v>1</v>
      </c>
      <c r="D75" s="165"/>
      <c r="E75" s="92">
        <f t="shared" si="7"/>
        <v>3.62</v>
      </c>
      <c r="F75" s="93">
        <f t="shared" si="5"/>
        <v>0</v>
      </c>
      <c r="CA75" s="119">
        <f t="shared" si="8"/>
        <v>3.62</v>
      </c>
      <c r="CB75" s="163">
        <v>7.7869</v>
      </c>
      <c r="CC75" s="68">
        <f t="shared" si="9"/>
        <v>28.188578</v>
      </c>
      <c r="CN75" s="119">
        <v>1</v>
      </c>
    </row>
    <row r="76" spans="1:92" ht="19.5" customHeight="1">
      <c r="A76" s="114" t="s">
        <v>261</v>
      </c>
      <c r="B76" s="114" t="s">
        <v>373</v>
      </c>
      <c r="C76" s="19">
        <v>1</v>
      </c>
      <c r="D76" s="165"/>
      <c r="E76" s="92">
        <f t="shared" si="7"/>
        <v>3.62</v>
      </c>
      <c r="F76" s="93">
        <f t="shared" si="5"/>
        <v>0</v>
      </c>
      <c r="CA76" s="119">
        <f t="shared" si="8"/>
        <v>3.62</v>
      </c>
      <c r="CB76" s="163">
        <v>7.7869</v>
      </c>
      <c r="CC76" s="68">
        <f t="shared" si="9"/>
        <v>28.188578</v>
      </c>
      <c r="CN76" s="119">
        <v>1</v>
      </c>
    </row>
    <row r="77" spans="1:92" ht="19.5" customHeight="1">
      <c r="A77" s="114" t="s">
        <v>262</v>
      </c>
      <c r="B77" s="114" t="s">
        <v>373</v>
      </c>
      <c r="C77" s="19">
        <v>1</v>
      </c>
      <c r="D77" s="165"/>
      <c r="E77" s="92">
        <f t="shared" si="7"/>
        <v>3.62</v>
      </c>
      <c r="F77" s="93">
        <f t="shared" si="5"/>
        <v>0</v>
      </c>
      <c r="CA77" s="119">
        <f t="shared" si="8"/>
        <v>3.62</v>
      </c>
      <c r="CB77" s="163">
        <v>19.6721</v>
      </c>
      <c r="CC77" s="68">
        <f t="shared" si="9"/>
        <v>71.213002</v>
      </c>
      <c r="CN77" s="119">
        <v>1</v>
      </c>
    </row>
    <row r="78" spans="1:92" ht="19.5" customHeight="1">
      <c r="A78" s="114" t="s">
        <v>263</v>
      </c>
      <c r="B78" s="114" t="s">
        <v>373</v>
      </c>
      <c r="C78" s="19">
        <v>1</v>
      </c>
      <c r="D78" s="165"/>
      <c r="E78" s="92">
        <f t="shared" si="7"/>
        <v>3.62</v>
      </c>
      <c r="F78" s="93">
        <f t="shared" si="5"/>
        <v>0</v>
      </c>
      <c r="CA78" s="119">
        <f t="shared" si="8"/>
        <v>3.62</v>
      </c>
      <c r="CB78" s="163">
        <v>4.4831</v>
      </c>
      <c r="CC78" s="68">
        <f t="shared" si="9"/>
        <v>16.228822</v>
      </c>
      <c r="CN78" s="119">
        <v>1</v>
      </c>
    </row>
    <row r="79" spans="1:92" ht="19.5" customHeight="1">
      <c r="A79" s="114" t="s">
        <v>264</v>
      </c>
      <c r="B79" s="114" t="s">
        <v>374</v>
      </c>
      <c r="C79" s="19">
        <v>1</v>
      </c>
      <c r="D79" s="165"/>
      <c r="E79" s="92">
        <f t="shared" si="7"/>
        <v>3.62</v>
      </c>
      <c r="F79" s="93">
        <f t="shared" si="5"/>
        <v>0</v>
      </c>
      <c r="CA79" s="119">
        <f t="shared" si="8"/>
        <v>3.62</v>
      </c>
      <c r="CB79" s="163">
        <v>12.2951</v>
      </c>
      <c r="CC79" s="68">
        <f t="shared" si="9"/>
        <v>44.508262</v>
      </c>
      <c r="CN79" s="119">
        <v>1</v>
      </c>
    </row>
    <row r="80" spans="1:92" ht="19.5" customHeight="1">
      <c r="A80" s="114" t="s">
        <v>265</v>
      </c>
      <c r="B80" s="114" t="s">
        <v>373</v>
      </c>
      <c r="C80" s="19">
        <v>1</v>
      </c>
      <c r="D80" s="165"/>
      <c r="E80" s="92">
        <f t="shared" si="7"/>
        <v>3.62</v>
      </c>
      <c r="F80" s="93">
        <f t="shared" si="5"/>
        <v>0</v>
      </c>
      <c r="CA80" s="119">
        <f t="shared" si="8"/>
        <v>3.62</v>
      </c>
      <c r="CB80" s="163">
        <v>20.4918</v>
      </c>
      <c r="CC80" s="68">
        <f t="shared" si="9"/>
        <v>74.180316</v>
      </c>
      <c r="CN80" s="119">
        <v>1</v>
      </c>
    </row>
    <row r="81" spans="1:92" ht="19.5" customHeight="1">
      <c r="A81" s="114" t="s">
        <v>266</v>
      </c>
      <c r="B81" s="114" t="s">
        <v>373</v>
      </c>
      <c r="C81" s="19">
        <v>1</v>
      </c>
      <c r="D81" s="165"/>
      <c r="E81" s="92">
        <f t="shared" si="7"/>
        <v>3.62</v>
      </c>
      <c r="F81" s="93">
        <f t="shared" si="5"/>
        <v>0</v>
      </c>
      <c r="CA81" s="119">
        <f t="shared" si="8"/>
        <v>3.62</v>
      </c>
      <c r="CB81" s="163">
        <v>9.8361</v>
      </c>
      <c r="CC81" s="68">
        <f t="shared" si="9"/>
        <v>35.606682</v>
      </c>
      <c r="CN81" s="119">
        <v>1</v>
      </c>
    </row>
    <row r="82" spans="1:92" ht="19.5" customHeight="1">
      <c r="A82" s="114" t="s">
        <v>267</v>
      </c>
      <c r="B82" s="114" t="s">
        <v>373</v>
      </c>
      <c r="C82" s="19">
        <v>1</v>
      </c>
      <c r="D82" s="165"/>
      <c r="E82" s="92">
        <f t="shared" si="7"/>
        <v>3.62</v>
      </c>
      <c r="F82" s="93">
        <f t="shared" si="5"/>
        <v>0</v>
      </c>
      <c r="CA82" s="119">
        <f t="shared" si="8"/>
        <v>3.62</v>
      </c>
      <c r="CB82" s="163">
        <v>9.4262</v>
      </c>
      <c r="CC82" s="68">
        <f t="shared" si="9"/>
        <v>34.122844</v>
      </c>
      <c r="CN82" s="119">
        <v>1</v>
      </c>
    </row>
    <row r="83" spans="1:92" ht="19.5" customHeight="1">
      <c r="A83" s="114" t="s">
        <v>268</v>
      </c>
      <c r="B83" s="114" t="s">
        <v>374</v>
      </c>
      <c r="C83" s="19">
        <v>1</v>
      </c>
      <c r="D83" s="165"/>
      <c r="E83" s="92">
        <f t="shared" si="7"/>
        <v>3.62</v>
      </c>
      <c r="F83" s="93">
        <f t="shared" si="5"/>
        <v>0</v>
      </c>
      <c r="CA83" s="119">
        <f aca="true" t="shared" si="10" ref="CA83:CA146">E83</f>
        <v>3.62</v>
      </c>
      <c r="CB83" s="163">
        <v>17.2131</v>
      </c>
      <c r="CC83" s="68">
        <f t="shared" si="9"/>
        <v>62.31142200000001</v>
      </c>
      <c r="CN83" s="119">
        <v>1</v>
      </c>
    </row>
    <row r="84" spans="1:92" ht="19.5" customHeight="1">
      <c r="A84" s="114" t="s">
        <v>269</v>
      </c>
      <c r="B84" s="114" t="s">
        <v>373</v>
      </c>
      <c r="C84" s="19">
        <v>1</v>
      </c>
      <c r="D84" s="165"/>
      <c r="E84" s="92">
        <f aca="true" t="shared" si="11" ref="E84:E115">CN84*$CI$2</f>
        <v>3.62</v>
      </c>
      <c r="F84" s="93">
        <f aca="true" t="shared" si="12" ref="F84:F147">D84*E84</f>
        <v>0</v>
      </c>
      <c r="CA84" s="119">
        <f t="shared" si="10"/>
        <v>3.62</v>
      </c>
      <c r="CB84" s="163">
        <v>11.4754</v>
      </c>
      <c r="CC84" s="68">
        <f t="shared" si="9"/>
        <v>41.540948</v>
      </c>
      <c r="CN84" s="119">
        <v>1</v>
      </c>
    </row>
    <row r="85" spans="1:92" ht="19.5" customHeight="1">
      <c r="A85" s="114" t="s">
        <v>270</v>
      </c>
      <c r="B85" s="114" t="s">
        <v>373</v>
      </c>
      <c r="C85" s="19">
        <v>1</v>
      </c>
      <c r="D85" s="165"/>
      <c r="E85" s="92">
        <f t="shared" si="11"/>
        <v>3.62</v>
      </c>
      <c r="F85" s="93">
        <f t="shared" si="12"/>
        <v>0</v>
      </c>
      <c r="CA85" s="119">
        <f t="shared" si="10"/>
        <v>3.62</v>
      </c>
      <c r="CB85" s="163">
        <v>11.8852</v>
      </c>
      <c r="CC85" s="68">
        <f t="shared" si="9"/>
        <v>43.024423999999996</v>
      </c>
      <c r="CN85" s="119">
        <v>1</v>
      </c>
    </row>
    <row r="86" spans="1:92" ht="19.5" customHeight="1">
      <c r="A86" s="114" t="s">
        <v>271</v>
      </c>
      <c r="B86" s="114" t="s">
        <v>373</v>
      </c>
      <c r="C86" s="19">
        <v>1</v>
      </c>
      <c r="D86" s="165"/>
      <c r="E86" s="92">
        <f t="shared" si="11"/>
        <v>3.62</v>
      </c>
      <c r="F86" s="93">
        <f t="shared" si="12"/>
        <v>0</v>
      </c>
      <c r="CA86" s="119">
        <f t="shared" si="10"/>
        <v>3.62</v>
      </c>
      <c r="CB86" s="163">
        <v>11.4754</v>
      </c>
      <c r="CC86" s="68">
        <f t="shared" si="9"/>
        <v>41.540948</v>
      </c>
      <c r="CN86" s="119">
        <v>1</v>
      </c>
    </row>
    <row r="87" spans="1:92" ht="19.5" customHeight="1">
      <c r="A87" s="114" t="s">
        <v>272</v>
      </c>
      <c r="B87" s="160" t="s">
        <v>373</v>
      </c>
      <c r="C87" s="19">
        <v>1</v>
      </c>
      <c r="D87" s="165"/>
      <c r="E87" s="92">
        <f t="shared" si="11"/>
        <v>3.62</v>
      </c>
      <c r="F87" s="93">
        <f t="shared" si="12"/>
        <v>0</v>
      </c>
      <c r="CA87" s="119">
        <f t="shared" si="10"/>
        <v>3.62</v>
      </c>
      <c r="CB87" s="163">
        <v>16</v>
      </c>
      <c r="CC87" s="68">
        <f t="shared" si="9"/>
        <v>57.92</v>
      </c>
      <c r="CN87" s="119">
        <v>1</v>
      </c>
    </row>
    <row r="88" spans="1:92" ht="19.5" customHeight="1">
      <c r="A88" s="114" t="s">
        <v>273</v>
      </c>
      <c r="B88" s="114" t="s">
        <v>373</v>
      </c>
      <c r="C88" s="19">
        <v>1</v>
      </c>
      <c r="D88" s="165"/>
      <c r="E88" s="92">
        <f t="shared" si="11"/>
        <v>3.62</v>
      </c>
      <c r="F88" s="93">
        <f t="shared" si="12"/>
        <v>0</v>
      </c>
      <c r="CA88" s="119">
        <f t="shared" si="10"/>
        <v>3.62</v>
      </c>
      <c r="CB88" s="163">
        <v>3.9357</v>
      </c>
      <c r="CC88" s="68">
        <f t="shared" si="9"/>
        <v>14.247234</v>
      </c>
      <c r="CN88" s="119">
        <v>1</v>
      </c>
    </row>
    <row r="89" spans="1:92" ht="19.5" customHeight="1">
      <c r="A89" s="114" t="s">
        <v>274</v>
      </c>
      <c r="B89" s="114" t="s">
        <v>373</v>
      </c>
      <c r="C89" s="19">
        <v>1</v>
      </c>
      <c r="D89" s="165"/>
      <c r="E89" s="92">
        <f t="shared" si="11"/>
        <v>3.62</v>
      </c>
      <c r="F89" s="93">
        <f t="shared" si="12"/>
        <v>0</v>
      </c>
      <c r="CA89" s="119">
        <f t="shared" si="10"/>
        <v>3.62</v>
      </c>
      <c r="CB89" s="163">
        <v>6.5574</v>
      </c>
      <c r="CC89" s="68">
        <f t="shared" si="9"/>
        <v>23.737788000000002</v>
      </c>
      <c r="CN89" s="119">
        <v>1</v>
      </c>
    </row>
    <row r="90" spans="1:92" ht="19.5" customHeight="1">
      <c r="A90" s="114" t="s">
        <v>275</v>
      </c>
      <c r="B90" s="114" t="s">
        <v>373</v>
      </c>
      <c r="C90" s="19">
        <v>1</v>
      </c>
      <c r="D90" s="165"/>
      <c r="E90" s="92">
        <f t="shared" si="11"/>
        <v>3.62</v>
      </c>
      <c r="F90" s="93">
        <f t="shared" si="12"/>
        <v>0</v>
      </c>
      <c r="CA90" s="119">
        <f t="shared" si="10"/>
        <v>3.62</v>
      </c>
      <c r="CB90" s="163">
        <v>8.1967</v>
      </c>
      <c r="CC90" s="68">
        <f t="shared" si="9"/>
        <v>29.672054</v>
      </c>
      <c r="CN90" s="119">
        <v>1</v>
      </c>
    </row>
    <row r="91" spans="1:92" ht="19.5" customHeight="1">
      <c r="A91" s="114" t="s">
        <v>276</v>
      </c>
      <c r="B91" s="114" t="s">
        <v>374</v>
      </c>
      <c r="C91" s="19">
        <v>1</v>
      </c>
      <c r="D91" s="165"/>
      <c r="E91" s="92">
        <f t="shared" si="11"/>
        <v>3.62</v>
      </c>
      <c r="F91" s="93">
        <f t="shared" si="12"/>
        <v>0</v>
      </c>
      <c r="CA91" s="119">
        <f t="shared" si="10"/>
        <v>3.62</v>
      </c>
      <c r="CB91" s="163">
        <v>7.8807</v>
      </c>
      <c r="CC91" s="68">
        <f t="shared" si="9"/>
        <v>28.528134</v>
      </c>
      <c r="CN91" s="119">
        <v>1</v>
      </c>
    </row>
    <row r="92" spans="1:92" ht="19.5" customHeight="1">
      <c r="A92" s="114" t="s">
        <v>277</v>
      </c>
      <c r="B92" s="114" t="s">
        <v>374</v>
      </c>
      <c r="C92" s="19">
        <v>1</v>
      </c>
      <c r="D92" s="165"/>
      <c r="E92" s="92">
        <f t="shared" si="11"/>
        <v>3.62</v>
      </c>
      <c r="F92" s="93">
        <f t="shared" si="12"/>
        <v>0</v>
      </c>
      <c r="CA92" s="119">
        <f t="shared" si="10"/>
        <v>3.62</v>
      </c>
      <c r="CB92" s="163">
        <v>10.2459</v>
      </c>
      <c r="CC92" s="68">
        <f t="shared" si="9"/>
        <v>37.090158</v>
      </c>
      <c r="CN92" s="119">
        <v>1</v>
      </c>
    </row>
    <row r="93" spans="1:92" ht="19.5" customHeight="1">
      <c r="A93" s="114" t="s">
        <v>278</v>
      </c>
      <c r="B93" s="114" t="s">
        <v>374</v>
      </c>
      <c r="C93" s="19">
        <v>1</v>
      </c>
      <c r="D93" s="165"/>
      <c r="E93" s="92">
        <f t="shared" si="11"/>
        <v>3.62</v>
      </c>
      <c r="F93" s="93">
        <f t="shared" si="12"/>
        <v>0</v>
      </c>
      <c r="CA93" s="119">
        <f t="shared" si="10"/>
        <v>3.62</v>
      </c>
      <c r="CB93" s="163">
        <v>2.6804</v>
      </c>
      <c r="CC93" s="68">
        <f t="shared" si="9"/>
        <v>9.703048</v>
      </c>
      <c r="CN93" s="119">
        <v>1</v>
      </c>
    </row>
    <row r="94" spans="1:92" ht="19.5" customHeight="1">
      <c r="A94" s="114" t="s">
        <v>279</v>
      </c>
      <c r="B94" s="114" t="s">
        <v>373</v>
      </c>
      <c r="C94" s="19">
        <v>1</v>
      </c>
      <c r="D94" s="165"/>
      <c r="E94" s="92">
        <f t="shared" si="11"/>
        <v>3.62</v>
      </c>
      <c r="F94" s="93">
        <f t="shared" si="12"/>
        <v>0</v>
      </c>
      <c r="CA94" s="119">
        <f t="shared" si="10"/>
        <v>3.62</v>
      </c>
      <c r="CB94" s="163">
        <v>9.0164</v>
      </c>
      <c r="CC94" s="68">
        <f t="shared" si="9"/>
        <v>32.639368000000005</v>
      </c>
      <c r="CN94" s="119">
        <v>1</v>
      </c>
    </row>
    <row r="95" spans="1:92" ht="19.5" customHeight="1">
      <c r="A95" s="114" t="s">
        <v>280</v>
      </c>
      <c r="B95" s="114" t="s">
        <v>373</v>
      </c>
      <c r="C95" s="19">
        <v>1</v>
      </c>
      <c r="D95" s="165"/>
      <c r="E95" s="92">
        <f t="shared" si="11"/>
        <v>3.62</v>
      </c>
      <c r="F95" s="93">
        <f t="shared" si="12"/>
        <v>0</v>
      </c>
      <c r="CA95" s="119">
        <f t="shared" si="10"/>
        <v>3.62</v>
      </c>
      <c r="CB95" s="163">
        <v>14.7541</v>
      </c>
      <c r="CC95" s="68">
        <f t="shared" si="9"/>
        <v>53.409842</v>
      </c>
      <c r="CN95" s="119">
        <v>1</v>
      </c>
    </row>
    <row r="96" spans="1:92" ht="19.5" customHeight="1">
      <c r="A96" s="114" t="s">
        <v>281</v>
      </c>
      <c r="B96" s="114" t="s">
        <v>374</v>
      </c>
      <c r="C96" s="19">
        <v>1</v>
      </c>
      <c r="D96" s="165"/>
      <c r="E96" s="92">
        <f t="shared" si="11"/>
        <v>3.62</v>
      </c>
      <c r="F96" s="93">
        <f t="shared" si="12"/>
        <v>0</v>
      </c>
      <c r="CA96" s="119">
        <f t="shared" si="10"/>
        <v>3.62</v>
      </c>
      <c r="CB96" s="163">
        <v>7.8807</v>
      </c>
      <c r="CC96" s="68">
        <f t="shared" si="9"/>
        <v>28.528134</v>
      </c>
      <c r="CN96" s="119">
        <v>1</v>
      </c>
    </row>
    <row r="97" spans="1:92" ht="19.5" customHeight="1">
      <c r="A97" s="114" t="s">
        <v>282</v>
      </c>
      <c r="B97" s="114" t="s">
        <v>373</v>
      </c>
      <c r="C97" s="19">
        <v>1</v>
      </c>
      <c r="D97" s="165"/>
      <c r="E97" s="92">
        <f t="shared" si="11"/>
        <v>3.62</v>
      </c>
      <c r="F97" s="93">
        <f t="shared" si="12"/>
        <v>0</v>
      </c>
      <c r="CA97" s="119">
        <f t="shared" si="10"/>
        <v>3.62</v>
      </c>
      <c r="CB97" s="163">
        <v>8.1967</v>
      </c>
      <c r="CC97" s="68">
        <f t="shared" si="9"/>
        <v>29.672054</v>
      </c>
      <c r="CN97" s="119">
        <v>1</v>
      </c>
    </row>
    <row r="98" spans="1:92" ht="19.5" customHeight="1">
      <c r="A98" s="114" t="s">
        <v>283</v>
      </c>
      <c r="B98" s="114" t="s">
        <v>373</v>
      </c>
      <c r="C98" s="19">
        <v>1</v>
      </c>
      <c r="D98" s="165"/>
      <c r="E98" s="92">
        <f t="shared" si="11"/>
        <v>3.62</v>
      </c>
      <c r="F98" s="93">
        <f t="shared" si="12"/>
        <v>0</v>
      </c>
      <c r="CA98" s="119">
        <f t="shared" si="10"/>
        <v>3.62</v>
      </c>
      <c r="CB98" s="163">
        <v>7.3145</v>
      </c>
      <c r="CC98" s="68">
        <f t="shared" si="9"/>
        <v>26.47849</v>
      </c>
      <c r="CN98" s="119">
        <v>1</v>
      </c>
    </row>
    <row r="99" spans="1:92" ht="19.5" customHeight="1">
      <c r="A99" s="114" t="s">
        <v>284</v>
      </c>
      <c r="B99" s="114" t="s">
        <v>373</v>
      </c>
      <c r="C99" s="19">
        <v>1</v>
      </c>
      <c r="D99" s="165"/>
      <c r="E99" s="92">
        <f t="shared" si="11"/>
        <v>3.62</v>
      </c>
      <c r="F99" s="93">
        <f t="shared" si="12"/>
        <v>0</v>
      </c>
      <c r="CA99" s="119">
        <f t="shared" si="10"/>
        <v>3.62</v>
      </c>
      <c r="CB99" s="163">
        <v>11.0656</v>
      </c>
      <c r="CC99" s="68">
        <f t="shared" si="9"/>
        <v>40.057472000000004</v>
      </c>
      <c r="CN99" s="119">
        <v>1</v>
      </c>
    </row>
    <row r="100" spans="1:92" ht="19.5" customHeight="1">
      <c r="A100" s="114" t="s">
        <v>285</v>
      </c>
      <c r="B100" s="114" t="s">
        <v>373</v>
      </c>
      <c r="C100" s="19">
        <v>1</v>
      </c>
      <c r="D100" s="165"/>
      <c r="E100" s="92">
        <f t="shared" si="11"/>
        <v>3.62</v>
      </c>
      <c r="F100" s="93">
        <f t="shared" si="12"/>
        <v>0</v>
      </c>
      <c r="CA100" s="119">
        <f t="shared" si="10"/>
        <v>3.62</v>
      </c>
      <c r="CB100" s="163">
        <v>11.0656</v>
      </c>
      <c r="CC100" s="68">
        <f t="shared" si="9"/>
        <v>40.057472000000004</v>
      </c>
      <c r="CN100" s="119">
        <v>1</v>
      </c>
    </row>
    <row r="101" spans="1:92" ht="19.5" customHeight="1">
      <c r="A101" s="114" t="s">
        <v>286</v>
      </c>
      <c r="B101" s="114" t="s">
        <v>373</v>
      </c>
      <c r="C101" s="19">
        <v>1</v>
      </c>
      <c r="D101" s="165"/>
      <c r="E101" s="92">
        <f t="shared" si="11"/>
        <v>3.62</v>
      </c>
      <c r="F101" s="93">
        <f t="shared" si="12"/>
        <v>0</v>
      </c>
      <c r="CA101" s="119">
        <f t="shared" si="10"/>
        <v>3.62</v>
      </c>
      <c r="CB101" s="163">
        <v>9.8361</v>
      </c>
      <c r="CC101" s="68">
        <f t="shared" si="9"/>
        <v>35.606682</v>
      </c>
      <c r="CN101" s="119">
        <v>1</v>
      </c>
    </row>
    <row r="102" spans="1:92" ht="19.5" customHeight="1">
      <c r="A102" s="114" t="s">
        <v>287</v>
      </c>
      <c r="B102" s="114" t="s">
        <v>373</v>
      </c>
      <c r="C102" s="19">
        <v>1</v>
      </c>
      <c r="D102" s="165"/>
      <c r="E102" s="92">
        <f t="shared" si="11"/>
        <v>3.62</v>
      </c>
      <c r="F102" s="93">
        <f t="shared" si="12"/>
        <v>0</v>
      </c>
      <c r="CA102" s="119">
        <f t="shared" si="10"/>
        <v>3.62</v>
      </c>
      <c r="CB102" s="163">
        <v>13.2604</v>
      </c>
      <c r="CC102" s="68">
        <f t="shared" si="9"/>
        <v>48.002648</v>
      </c>
      <c r="CN102" s="119">
        <v>1</v>
      </c>
    </row>
    <row r="103" spans="1:92" ht="19.5" customHeight="1">
      <c r="A103" s="114" t="s">
        <v>288</v>
      </c>
      <c r="B103" s="114" t="s">
        <v>373</v>
      </c>
      <c r="C103" s="19">
        <v>1</v>
      </c>
      <c r="D103" s="165"/>
      <c r="E103" s="92">
        <f t="shared" si="11"/>
        <v>3.62</v>
      </c>
      <c r="F103" s="93">
        <f t="shared" si="12"/>
        <v>0</v>
      </c>
      <c r="CA103" s="119">
        <f t="shared" si="10"/>
        <v>3.62</v>
      </c>
      <c r="CB103" s="163">
        <v>8.1967</v>
      </c>
      <c r="CC103" s="68">
        <f t="shared" si="9"/>
        <v>29.672054</v>
      </c>
      <c r="CN103" s="119">
        <v>1</v>
      </c>
    </row>
    <row r="104" spans="1:92" ht="19.5" customHeight="1">
      <c r="A104" s="114" t="s">
        <v>289</v>
      </c>
      <c r="B104" s="114" t="s">
        <v>374</v>
      </c>
      <c r="C104" s="19">
        <v>1</v>
      </c>
      <c r="D104" s="165"/>
      <c r="E104" s="92">
        <f t="shared" si="11"/>
        <v>3.62</v>
      </c>
      <c r="F104" s="93">
        <f t="shared" si="12"/>
        <v>0</v>
      </c>
      <c r="CA104" s="119">
        <f t="shared" si="10"/>
        <v>3.62</v>
      </c>
      <c r="CB104" s="163">
        <v>12.7049</v>
      </c>
      <c r="CC104" s="68">
        <f t="shared" si="9"/>
        <v>45.991738000000005</v>
      </c>
      <c r="CN104" s="119">
        <v>1</v>
      </c>
    </row>
    <row r="105" spans="1:92" ht="19.5" customHeight="1">
      <c r="A105" s="114" t="s">
        <v>290</v>
      </c>
      <c r="B105" s="114" t="s">
        <v>373</v>
      </c>
      <c r="C105" s="19">
        <v>1</v>
      </c>
      <c r="D105" s="165"/>
      <c r="E105" s="92">
        <f t="shared" si="11"/>
        <v>3.62</v>
      </c>
      <c r="F105" s="93">
        <f t="shared" si="12"/>
        <v>0</v>
      </c>
      <c r="CA105" s="119">
        <f t="shared" si="10"/>
        <v>3.62</v>
      </c>
      <c r="CB105" s="163">
        <v>6.9672</v>
      </c>
      <c r="CC105" s="68">
        <f t="shared" si="9"/>
        <v>25.221264</v>
      </c>
      <c r="CN105" s="119">
        <v>1</v>
      </c>
    </row>
    <row r="106" spans="1:92" ht="19.5" customHeight="1">
      <c r="A106" s="114" t="s">
        <v>291</v>
      </c>
      <c r="B106" s="114" t="s">
        <v>373</v>
      </c>
      <c r="C106" s="19">
        <v>1</v>
      </c>
      <c r="D106" s="165"/>
      <c r="E106" s="92">
        <f t="shared" si="11"/>
        <v>3.62</v>
      </c>
      <c r="F106" s="93">
        <f t="shared" si="12"/>
        <v>0</v>
      </c>
      <c r="CA106" s="119">
        <f t="shared" si="10"/>
        <v>3.62</v>
      </c>
      <c r="CB106" s="163">
        <v>10.6557</v>
      </c>
      <c r="CC106" s="68">
        <f t="shared" si="9"/>
        <v>38.573634</v>
      </c>
      <c r="CN106" s="119">
        <v>1</v>
      </c>
    </row>
    <row r="107" spans="1:92" ht="19.5" customHeight="1">
      <c r="A107" s="114" t="s">
        <v>292</v>
      </c>
      <c r="B107" s="114" t="s">
        <v>373</v>
      </c>
      <c r="C107" s="19">
        <v>1</v>
      </c>
      <c r="D107" s="165"/>
      <c r="E107" s="92">
        <f t="shared" si="11"/>
        <v>3.62</v>
      </c>
      <c r="F107" s="93">
        <f t="shared" si="12"/>
        <v>0</v>
      </c>
      <c r="CA107" s="119">
        <f t="shared" si="10"/>
        <v>3.62</v>
      </c>
      <c r="CB107" s="163">
        <v>12.48</v>
      </c>
      <c r="CC107" s="68">
        <f t="shared" si="9"/>
        <v>45.177600000000005</v>
      </c>
      <c r="CN107" s="119">
        <v>1</v>
      </c>
    </row>
    <row r="108" spans="1:92" ht="19.5" customHeight="1">
      <c r="A108" s="114" t="s">
        <v>293</v>
      </c>
      <c r="B108" s="114" t="s">
        <v>374</v>
      </c>
      <c r="C108" s="19">
        <v>1</v>
      </c>
      <c r="D108" s="165"/>
      <c r="E108" s="92">
        <f t="shared" si="11"/>
        <v>3.62</v>
      </c>
      <c r="F108" s="93">
        <f t="shared" si="12"/>
        <v>0</v>
      </c>
      <c r="CA108" s="119">
        <f t="shared" si="10"/>
        <v>3.62</v>
      </c>
      <c r="CB108" s="163">
        <v>5.3279</v>
      </c>
      <c r="CC108" s="68">
        <f t="shared" si="9"/>
        <v>19.286998</v>
      </c>
      <c r="CN108" s="119">
        <v>1</v>
      </c>
    </row>
    <row r="109" spans="1:92" ht="19.5" customHeight="1">
      <c r="A109" s="114" t="s">
        <v>294</v>
      </c>
      <c r="B109" s="114" t="s">
        <v>374</v>
      </c>
      <c r="C109" s="19">
        <v>1</v>
      </c>
      <c r="D109" s="165"/>
      <c r="E109" s="92">
        <f t="shared" si="11"/>
        <v>3.62</v>
      </c>
      <c r="F109" s="93">
        <f t="shared" si="12"/>
        <v>0</v>
      </c>
      <c r="CA109" s="119">
        <f t="shared" si="10"/>
        <v>3.62</v>
      </c>
      <c r="CB109" s="163">
        <v>5.3279</v>
      </c>
      <c r="CC109" s="68">
        <f t="shared" si="9"/>
        <v>19.286998</v>
      </c>
      <c r="CN109" s="119">
        <v>1</v>
      </c>
    </row>
    <row r="110" spans="1:92" ht="19.5" customHeight="1">
      <c r="A110" s="114" t="s">
        <v>295</v>
      </c>
      <c r="B110" s="114" t="s">
        <v>374</v>
      </c>
      <c r="C110" s="19">
        <v>1</v>
      </c>
      <c r="D110" s="165"/>
      <c r="E110" s="92">
        <f t="shared" si="11"/>
        <v>3.62</v>
      </c>
      <c r="F110" s="93">
        <f t="shared" si="12"/>
        <v>0</v>
      </c>
      <c r="CA110" s="119">
        <f t="shared" si="10"/>
        <v>3.62</v>
      </c>
      <c r="CB110" s="163">
        <v>5.3279</v>
      </c>
      <c r="CC110" s="68">
        <f t="shared" si="9"/>
        <v>19.286998</v>
      </c>
      <c r="CN110" s="119">
        <v>1</v>
      </c>
    </row>
    <row r="111" spans="1:92" ht="19.5" customHeight="1">
      <c r="A111" s="114" t="s">
        <v>296</v>
      </c>
      <c r="B111" s="114" t="s">
        <v>374</v>
      </c>
      <c r="C111" s="19">
        <v>1</v>
      </c>
      <c r="D111" s="165"/>
      <c r="E111" s="92">
        <f t="shared" si="11"/>
        <v>3.62</v>
      </c>
      <c r="F111" s="93">
        <f t="shared" si="12"/>
        <v>0</v>
      </c>
      <c r="CA111" s="119">
        <f t="shared" si="10"/>
        <v>3.62</v>
      </c>
      <c r="CB111" s="163">
        <v>8.6066</v>
      </c>
      <c r="CC111" s="68">
        <f t="shared" si="9"/>
        <v>31.155892</v>
      </c>
      <c r="CN111" s="119">
        <v>1</v>
      </c>
    </row>
    <row r="112" spans="1:92" ht="19.5" customHeight="1">
      <c r="A112" s="114" t="s">
        <v>297</v>
      </c>
      <c r="B112" s="114" t="s">
        <v>373</v>
      </c>
      <c r="C112" s="19">
        <v>1</v>
      </c>
      <c r="D112" s="165"/>
      <c r="E112" s="92">
        <f t="shared" si="11"/>
        <v>3.62</v>
      </c>
      <c r="F112" s="93">
        <f t="shared" si="12"/>
        <v>0</v>
      </c>
      <c r="CA112" s="119">
        <f t="shared" si="10"/>
        <v>3.62</v>
      </c>
      <c r="CB112" s="163">
        <v>8.6066</v>
      </c>
      <c r="CC112" s="68">
        <f t="shared" si="9"/>
        <v>31.155892</v>
      </c>
      <c r="CN112" s="119">
        <v>1</v>
      </c>
    </row>
    <row r="113" spans="1:92" ht="19.5" customHeight="1">
      <c r="A113" s="114" t="s">
        <v>298</v>
      </c>
      <c r="B113" s="114" t="s">
        <v>373</v>
      </c>
      <c r="C113" s="19">
        <v>1</v>
      </c>
      <c r="D113" s="165"/>
      <c r="E113" s="92">
        <f t="shared" si="11"/>
        <v>3.62</v>
      </c>
      <c r="F113" s="93">
        <f t="shared" si="12"/>
        <v>0</v>
      </c>
      <c r="CA113" s="119">
        <f t="shared" si="10"/>
        <v>3.62</v>
      </c>
      <c r="CB113" s="163">
        <v>8.6066</v>
      </c>
      <c r="CC113" s="68">
        <f t="shared" si="9"/>
        <v>31.155892</v>
      </c>
      <c r="CN113" s="119">
        <v>1</v>
      </c>
    </row>
    <row r="114" spans="1:92" ht="19.5" customHeight="1">
      <c r="A114" s="114" t="s">
        <v>299</v>
      </c>
      <c r="B114" s="114" t="s">
        <v>373</v>
      </c>
      <c r="C114" s="19">
        <v>1</v>
      </c>
      <c r="D114" s="165"/>
      <c r="E114" s="92">
        <f t="shared" si="11"/>
        <v>3.62</v>
      </c>
      <c r="F114" s="93">
        <f t="shared" si="12"/>
        <v>0</v>
      </c>
      <c r="CA114" s="119">
        <f t="shared" si="10"/>
        <v>3.62</v>
      </c>
      <c r="CB114" s="163">
        <v>8.6066</v>
      </c>
      <c r="CC114" s="68">
        <f t="shared" si="9"/>
        <v>31.155892</v>
      </c>
      <c r="CN114" s="119">
        <v>1</v>
      </c>
    </row>
    <row r="115" spans="1:92" ht="19.5" customHeight="1">
      <c r="A115" s="114" t="s">
        <v>300</v>
      </c>
      <c r="B115" s="114" t="s">
        <v>373</v>
      </c>
      <c r="C115" s="19">
        <v>1</v>
      </c>
      <c r="D115" s="165"/>
      <c r="E115" s="92">
        <f t="shared" si="11"/>
        <v>3.62</v>
      </c>
      <c r="F115" s="93">
        <f t="shared" si="12"/>
        <v>0</v>
      </c>
      <c r="CA115" s="119">
        <f t="shared" si="10"/>
        <v>3.62</v>
      </c>
      <c r="CB115" s="163">
        <v>8.6066</v>
      </c>
      <c r="CC115" s="68">
        <f t="shared" si="9"/>
        <v>31.155892</v>
      </c>
      <c r="CN115" s="119">
        <v>1</v>
      </c>
    </row>
    <row r="116" spans="1:92" ht="19.5" customHeight="1">
      <c r="A116" s="114" t="s">
        <v>301</v>
      </c>
      <c r="B116" s="114" t="s">
        <v>373</v>
      </c>
      <c r="C116" s="19">
        <v>1</v>
      </c>
      <c r="D116" s="165"/>
      <c r="E116" s="92">
        <f aca="true" t="shared" si="13" ref="E116:E147">CN116*$CI$2</f>
        <v>3.62</v>
      </c>
      <c r="F116" s="93">
        <f t="shared" si="12"/>
        <v>0</v>
      </c>
      <c r="CA116" s="119">
        <f t="shared" si="10"/>
        <v>3.62</v>
      </c>
      <c r="CB116" s="163">
        <v>8.6066</v>
      </c>
      <c r="CC116" s="68">
        <f t="shared" si="9"/>
        <v>31.155892</v>
      </c>
      <c r="CN116" s="119">
        <v>1</v>
      </c>
    </row>
    <row r="117" spans="1:92" ht="19.5" customHeight="1">
      <c r="A117" s="114" t="s">
        <v>302</v>
      </c>
      <c r="B117" s="114" t="s">
        <v>373</v>
      </c>
      <c r="C117" s="19">
        <v>1</v>
      </c>
      <c r="D117" s="165"/>
      <c r="E117" s="92">
        <f t="shared" si="13"/>
        <v>3.62</v>
      </c>
      <c r="F117" s="93">
        <f t="shared" si="12"/>
        <v>0</v>
      </c>
      <c r="CA117" s="119">
        <f t="shared" si="10"/>
        <v>3.62</v>
      </c>
      <c r="CB117" s="163">
        <v>18.876</v>
      </c>
      <c r="CC117" s="68">
        <f t="shared" si="9"/>
        <v>68.33112000000001</v>
      </c>
      <c r="CN117" s="119">
        <v>1</v>
      </c>
    </row>
    <row r="118" spans="1:92" ht="19.5" customHeight="1">
      <c r="A118" s="114" t="s">
        <v>303</v>
      </c>
      <c r="B118" s="114" t="s">
        <v>373</v>
      </c>
      <c r="C118" s="19">
        <v>1</v>
      </c>
      <c r="D118" s="165"/>
      <c r="E118" s="92">
        <f t="shared" si="13"/>
        <v>3.62</v>
      </c>
      <c r="F118" s="93">
        <f t="shared" si="12"/>
        <v>0</v>
      </c>
      <c r="CA118" s="119">
        <f t="shared" si="10"/>
        <v>3.62</v>
      </c>
      <c r="CB118" s="163">
        <v>18.0328</v>
      </c>
      <c r="CC118" s="68">
        <f t="shared" si="9"/>
        <v>65.27873600000001</v>
      </c>
      <c r="CN118" s="119">
        <v>1</v>
      </c>
    </row>
    <row r="119" spans="1:92" ht="19.5" customHeight="1">
      <c r="A119" s="114" t="s">
        <v>304</v>
      </c>
      <c r="B119" s="114" t="s">
        <v>373</v>
      </c>
      <c r="C119" s="19">
        <v>1</v>
      </c>
      <c r="D119" s="165"/>
      <c r="E119" s="92">
        <f t="shared" si="13"/>
        <v>3.62</v>
      </c>
      <c r="F119" s="93">
        <f t="shared" si="12"/>
        <v>0</v>
      </c>
      <c r="CA119" s="119">
        <f t="shared" si="10"/>
        <v>3.62</v>
      </c>
      <c r="CB119" s="163">
        <v>28.6885</v>
      </c>
      <c r="CC119" s="68">
        <f t="shared" si="9"/>
        <v>103.85237000000001</v>
      </c>
      <c r="CN119" s="119">
        <v>1</v>
      </c>
    </row>
    <row r="120" spans="1:92" ht="19.5" customHeight="1">
      <c r="A120" s="114" t="s">
        <v>305</v>
      </c>
      <c r="B120" s="114" t="s">
        <v>373</v>
      </c>
      <c r="C120" s="19">
        <v>1</v>
      </c>
      <c r="D120" s="165"/>
      <c r="E120" s="92">
        <f t="shared" si="13"/>
        <v>3.62</v>
      </c>
      <c r="F120" s="93">
        <f t="shared" si="12"/>
        <v>0</v>
      </c>
      <c r="CA120" s="119">
        <f t="shared" si="10"/>
        <v>3.62</v>
      </c>
      <c r="CB120" s="163">
        <v>17.2131</v>
      </c>
      <c r="CC120" s="68">
        <f t="shared" si="9"/>
        <v>62.31142200000001</v>
      </c>
      <c r="CN120" s="119">
        <v>1</v>
      </c>
    </row>
    <row r="121" spans="1:92" ht="19.5" customHeight="1">
      <c r="A121" s="114" t="s">
        <v>306</v>
      </c>
      <c r="B121" s="114" t="s">
        <v>373</v>
      </c>
      <c r="C121" s="19">
        <v>1</v>
      </c>
      <c r="D121" s="165"/>
      <c r="E121" s="92">
        <f t="shared" si="13"/>
        <v>3.62</v>
      </c>
      <c r="F121" s="93">
        <f t="shared" si="12"/>
        <v>0</v>
      </c>
      <c r="CA121" s="119">
        <f t="shared" si="10"/>
        <v>3.62</v>
      </c>
      <c r="CB121" s="163">
        <v>12.2951</v>
      </c>
      <c r="CC121" s="68">
        <f t="shared" si="9"/>
        <v>44.508262</v>
      </c>
      <c r="CN121" s="119">
        <v>1</v>
      </c>
    </row>
    <row r="122" spans="1:92" ht="19.5" customHeight="1">
      <c r="A122" s="114" t="s">
        <v>307</v>
      </c>
      <c r="B122" s="114" t="s">
        <v>373</v>
      </c>
      <c r="C122" s="19">
        <v>1</v>
      </c>
      <c r="D122" s="165"/>
      <c r="E122" s="92">
        <f t="shared" si="13"/>
        <v>3.62</v>
      </c>
      <c r="F122" s="93">
        <f t="shared" si="12"/>
        <v>0</v>
      </c>
      <c r="CA122" s="119">
        <f t="shared" si="10"/>
        <v>3.62</v>
      </c>
      <c r="CB122" s="163">
        <v>12.2951</v>
      </c>
      <c r="CC122" s="68">
        <f t="shared" si="9"/>
        <v>44.508262</v>
      </c>
      <c r="CN122" s="119">
        <v>1</v>
      </c>
    </row>
    <row r="123" spans="1:92" ht="19.5" customHeight="1">
      <c r="A123" s="114" t="s">
        <v>308</v>
      </c>
      <c r="B123" s="114" t="s">
        <v>373</v>
      </c>
      <c r="C123" s="19">
        <v>1</v>
      </c>
      <c r="D123" s="165"/>
      <c r="E123" s="92">
        <f t="shared" si="13"/>
        <v>18.1</v>
      </c>
      <c r="F123" s="93">
        <f t="shared" si="12"/>
        <v>0</v>
      </c>
      <c r="CA123" s="119">
        <f t="shared" si="10"/>
        <v>18.1</v>
      </c>
      <c r="CB123" s="163">
        <v>14.7541</v>
      </c>
      <c r="CC123" s="68">
        <f t="shared" si="9"/>
        <v>267.04921</v>
      </c>
      <c r="CN123" s="119">
        <v>5</v>
      </c>
    </row>
    <row r="124" spans="1:92" ht="19.5" customHeight="1">
      <c r="A124" s="114" t="s">
        <v>309</v>
      </c>
      <c r="B124" s="114" t="s">
        <v>100</v>
      </c>
      <c r="C124" s="19">
        <v>1</v>
      </c>
      <c r="D124" s="165"/>
      <c r="E124" s="92">
        <f t="shared" si="13"/>
        <v>18.1</v>
      </c>
      <c r="F124" s="93">
        <f t="shared" si="12"/>
        <v>0</v>
      </c>
      <c r="CA124" s="119">
        <f t="shared" si="10"/>
        <v>18.1</v>
      </c>
      <c r="CB124" s="163">
        <v>0.3115</v>
      </c>
      <c r="CC124" s="68">
        <f t="shared" si="9"/>
        <v>5.63815</v>
      </c>
      <c r="CN124" s="119">
        <v>5</v>
      </c>
    </row>
    <row r="125" spans="1:92" ht="19.5" customHeight="1">
      <c r="A125" s="114" t="s">
        <v>310</v>
      </c>
      <c r="B125" s="114" t="s">
        <v>376</v>
      </c>
      <c r="C125" s="19">
        <v>1</v>
      </c>
      <c r="D125" s="165"/>
      <c r="E125" s="92">
        <f t="shared" si="13"/>
        <v>18.1</v>
      </c>
      <c r="F125" s="93">
        <f t="shared" si="12"/>
        <v>0</v>
      </c>
      <c r="CA125" s="119">
        <f t="shared" si="10"/>
        <v>18.1</v>
      </c>
      <c r="CB125" s="163">
        <v>0.3209</v>
      </c>
      <c r="CC125" s="68">
        <f t="shared" si="9"/>
        <v>5.80829</v>
      </c>
      <c r="CN125" s="119">
        <v>5</v>
      </c>
    </row>
    <row r="126" spans="1:92" ht="19.5" customHeight="1">
      <c r="A126" s="114" t="s">
        <v>311</v>
      </c>
      <c r="B126" s="114" t="s">
        <v>376</v>
      </c>
      <c r="C126" s="19">
        <v>1</v>
      </c>
      <c r="D126" s="165"/>
      <c r="E126" s="92">
        <f t="shared" si="13"/>
        <v>36.2</v>
      </c>
      <c r="F126" s="93">
        <f t="shared" si="12"/>
        <v>0</v>
      </c>
      <c r="CA126" s="119">
        <f t="shared" si="10"/>
        <v>36.2</v>
      </c>
      <c r="CB126" s="163">
        <v>0.3209</v>
      </c>
      <c r="CC126" s="68">
        <f t="shared" si="9"/>
        <v>11.61658</v>
      </c>
      <c r="CN126" s="119">
        <v>10</v>
      </c>
    </row>
    <row r="127" spans="1:92" ht="19.5" customHeight="1">
      <c r="A127" s="114" t="s">
        <v>312</v>
      </c>
      <c r="B127" s="114" t="s">
        <v>375</v>
      </c>
      <c r="C127" s="19">
        <v>1</v>
      </c>
      <c r="D127" s="165"/>
      <c r="E127" s="92">
        <f t="shared" si="13"/>
        <v>3.62</v>
      </c>
      <c r="F127" s="93">
        <f t="shared" si="12"/>
        <v>0</v>
      </c>
      <c r="CA127" s="119">
        <f t="shared" si="10"/>
        <v>3.62</v>
      </c>
      <c r="CB127" s="163">
        <v>0.4167</v>
      </c>
      <c r="CC127" s="68">
        <f t="shared" si="9"/>
        <v>1.5084540000000002</v>
      </c>
      <c r="CN127" s="119">
        <v>1</v>
      </c>
    </row>
    <row r="128" spans="1:92" ht="19.5" customHeight="1">
      <c r="A128" s="114" t="s">
        <v>313</v>
      </c>
      <c r="B128" s="114" t="s">
        <v>373</v>
      </c>
      <c r="C128" s="19">
        <v>1</v>
      </c>
      <c r="D128" s="165"/>
      <c r="E128" s="92">
        <f t="shared" si="13"/>
        <v>10.86</v>
      </c>
      <c r="F128" s="93">
        <f t="shared" si="12"/>
        <v>0</v>
      </c>
      <c r="CA128" s="119">
        <f t="shared" si="10"/>
        <v>10.86</v>
      </c>
      <c r="CB128" s="163">
        <v>6.24</v>
      </c>
      <c r="CC128" s="68">
        <f t="shared" si="9"/>
        <v>67.7664</v>
      </c>
      <c r="CN128" s="119">
        <v>3</v>
      </c>
    </row>
    <row r="129" spans="1:92" ht="19.5" customHeight="1">
      <c r="A129" s="114" t="s">
        <v>314</v>
      </c>
      <c r="B129" s="114" t="s">
        <v>374</v>
      </c>
      <c r="C129" s="19">
        <v>1</v>
      </c>
      <c r="D129" s="165"/>
      <c r="E129" s="92">
        <f t="shared" si="13"/>
        <v>3.62</v>
      </c>
      <c r="F129" s="93">
        <f t="shared" si="12"/>
        <v>0</v>
      </c>
      <c r="CA129" s="119">
        <f t="shared" si="10"/>
        <v>3.62</v>
      </c>
      <c r="CB129" s="163">
        <v>6.5574</v>
      </c>
      <c r="CC129" s="68">
        <f t="shared" si="9"/>
        <v>23.737788000000002</v>
      </c>
      <c r="CN129" s="119">
        <v>1</v>
      </c>
    </row>
    <row r="130" spans="1:92" ht="19.5" customHeight="1">
      <c r="A130" s="114" t="s">
        <v>315</v>
      </c>
      <c r="B130" s="114" t="s">
        <v>373</v>
      </c>
      <c r="C130" s="19">
        <v>1</v>
      </c>
      <c r="D130" s="165"/>
      <c r="E130" s="92">
        <f t="shared" si="13"/>
        <v>7.24</v>
      </c>
      <c r="F130" s="93">
        <f t="shared" si="12"/>
        <v>0</v>
      </c>
      <c r="CA130" s="119">
        <f t="shared" si="10"/>
        <v>7.24</v>
      </c>
      <c r="CB130" s="163">
        <v>6.24</v>
      </c>
      <c r="CC130" s="68">
        <f t="shared" si="9"/>
        <v>45.177600000000005</v>
      </c>
      <c r="CN130" s="119">
        <v>2</v>
      </c>
    </row>
    <row r="131" spans="1:92" ht="19.5" customHeight="1">
      <c r="A131" s="114" t="s">
        <v>316</v>
      </c>
      <c r="B131" s="114" t="s">
        <v>374</v>
      </c>
      <c r="C131" s="19">
        <v>1</v>
      </c>
      <c r="D131" s="165"/>
      <c r="E131" s="92">
        <f t="shared" si="13"/>
        <v>3.62</v>
      </c>
      <c r="F131" s="93">
        <f t="shared" si="12"/>
        <v>0</v>
      </c>
      <c r="CA131" s="119">
        <f t="shared" si="10"/>
        <v>3.62</v>
      </c>
      <c r="CB131" s="163">
        <v>6.5574</v>
      </c>
      <c r="CC131" s="68">
        <f aca="true" t="shared" si="14" ref="CC131:CC188">CB131*CA131</f>
        <v>23.737788000000002</v>
      </c>
      <c r="CN131" s="119">
        <v>1</v>
      </c>
    </row>
    <row r="132" spans="1:92" ht="19.5" customHeight="1">
      <c r="A132" s="114" t="s">
        <v>317</v>
      </c>
      <c r="B132" s="114" t="s">
        <v>373</v>
      </c>
      <c r="C132" s="19">
        <v>1</v>
      </c>
      <c r="D132" s="165"/>
      <c r="E132" s="92">
        <f t="shared" si="13"/>
        <v>3.62</v>
      </c>
      <c r="F132" s="93">
        <f t="shared" si="12"/>
        <v>0</v>
      </c>
      <c r="CA132" s="119">
        <f t="shared" si="10"/>
        <v>3.62</v>
      </c>
      <c r="CB132" s="163">
        <v>8.33</v>
      </c>
      <c r="CC132" s="68">
        <f t="shared" si="14"/>
        <v>30.154600000000002</v>
      </c>
      <c r="CN132" s="119">
        <v>1</v>
      </c>
    </row>
    <row r="133" spans="1:92" ht="19.5" customHeight="1">
      <c r="A133" s="114" t="s">
        <v>318</v>
      </c>
      <c r="B133" s="160" t="s">
        <v>373</v>
      </c>
      <c r="C133" s="19">
        <v>1</v>
      </c>
      <c r="D133" s="165"/>
      <c r="E133" s="92">
        <f t="shared" si="13"/>
        <v>3.62</v>
      </c>
      <c r="F133" s="93">
        <f t="shared" si="12"/>
        <v>0</v>
      </c>
      <c r="CA133" s="119">
        <f t="shared" si="10"/>
        <v>3.62</v>
      </c>
      <c r="CB133" s="163">
        <v>8.35</v>
      </c>
      <c r="CC133" s="68">
        <f t="shared" si="14"/>
        <v>30.227</v>
      </c>
      <c r="CN133" s="119">
        <v>1</v>
      </c>
    </row>
    <row r="134" spans="1:92" ht="19.5" customHeight="1">
      <c r="A134" s="114" t="s">
        <v>319</v>
      </c>
      <c r="B134" s="114" t="s">
        <v>373</v>
      </c>
      <c r="C134" s="19">
        <v>1</v>
      </c>
      <c r="D134" s="165"/>
      <c r="E134" s="92">
        <f t="shared" si="13"/>
        <v>3.62</v>
      </c>
      <c r="F134" s="93">
        <f t="shared" si="12"/>
        <v>0</v>
      </c>
      <c r="CA134" s="119">
        <f t="shared" si="10"/>
        <v>3.62</v>
      </c>
      <c r="CB134" s="163">
        <v>7.8</v>
      </c>
      <c r="CC134" s="68">
        <f t="shared" si="14"/>
        <v>28.236</v>
      </c>
      <c r="CN134" s="119">
        <v>1</v>
      </c>
    </row>
    <row r="135" spans="1:92" ht="19.5" customHeight="1">
      <c r="A135" s="114" t="s">
        <v>320</v>
      </c>
      <c r="B135" s="114" t="s">
        <v>373</v>
      </c>
      <c r="C135" s="19">
        <v>1</v>
      </c>
      <c r="D135" s="165"/>
      <c r="E135" s="92">
        <f t="shared" si="13"/>
        <v>3.62</v>
      </c>
      <c r="F135" s="93">
        <f t="shared" si="12"/>
        <v>0</v>
      </c>
      <c r="CA135" s="119">
        <f t="shared" si="10"/>
        <v>3.62</v>
      </c>
      <c r="CB135" s="163">
        <v>5</v>
      </c>
      <c r="CC135" s="68">
        <f t="shared" si="14"/>
        <v>18.1</v>
      </c>
      <c r="CN135" s="119">
        <v>1</v>
      </c>
    </row>
    <row r="136" spans="1:92" ht="19.5" customHeight="1">
      <c r="A136" s="114" t="s">
        <v>321</v>
      </c>
      <c r="B136" s="114" t="s">
        <v>373</v>
      </c>
      <c r="C136" s="19">
        <v>1</v>
      </c>
      <c r="D136" s="165"/>
      <c r="E136" s="92">
        <f t="shared" si="13"/>
        <v>3.62</v>
      </c>
      <c r="F136" s="93">
        <f t="shared" si="12"/>
        <v>0</v>
      </c>
      <c r="CA136" s="119">
        <f t="shared" si="10"/>
        <v>3.62</v>
      </c>
      <c r="CB136" s="163">
        <v>6.24</v>
      </c>
      <c r="CC136" s="68">
        <f t="shared" si="14"/>
        <v>22.588800000000003</v>
      </c>
      <c r="CN136" s="119">
        <v>1</v>
      </c>
    </row>
    <row r="137" spans="1:92" ht="19.5" customHeight="1">
      <c r="A137" s="114" t="s">
        <v>322</v>
      </c>
      <c r="B137" s="114" t="s">
        <v>373</v>
      </c>
      <c r="C137" s="19">
        <v>1</v>
      </c>
      <c r="D137" s="165"/>
      <c r="E137" s="92">
        <f t="shared" si="13"/>
        <v>10.86</v>
      </c>
      <c r="F137" s="93">
        <f t="shared" si="12"/>
        <v>0</v>
      </c>
      <c r="CA137" s="119">
        <f t="shared" si="10"/>
        <v>10.86</v>
      </c>
      <c r="CB137" s="163">
        <v>7.8807</v>
      </c>
      <c r="CC137" s="68">
        <f t="shared" si="14"/>
        <v>85.584402</v>
      </c>
      <c r="CN137" s="119">
        <v>3</v>
      </c>
    </row>
    <row r="138" spans="1:92" ht="19.5" customHeight="1">
      <c r="A138" s="114" t="s">
        <v>323</v>
      </c>
      <c r="B138" s="114" t="s">
        <v>641</v>
      </c>
      <c r="C138" s="19">
        <v>1</v>
      </c>
      <c r="D138" s="165"/>
      <c r="E138" s="92">
        <f t="shared" si="13"/>
        <v>7.24</v>
      </c>
      <c r="F138" s="93">
        <f t="shared" si="12"/>
        <v>0</v>
      </c>
      <c r="CA138" s="119">
        <f t="shared" si="10"/>
        <v>7.24</v>
      </c>
      <c r="CB138" s="163">
        <v>0.3209</v>
      </c>
      <c r="CC138" s="68">
        <f t="shared" si="14"/>
        <v>2.323316</v>
      </c>
      <c r="CN138" s="119">
        <v>2</v>
      </c>
    </row>
    <row r="139" spans="1:92" ht="19.5" customHeight="1">
      <c r="A139" s="114" t="s">
        <v>324</v>
      </c>
      <c r="B139" s="114" t="s">
        <v>374</v>
      </c>
      <c r="C139" s="19">
        <v>1</v>
      </c>
      <c r="D139" s="165"/>
      <c r="E139" s="92">
        <f t="shared" si="13"/>
        <v>7.24</v>
      </c>
      <c r="F139" s="93">
        <f t="shared" si="12"/>
        <v>0</v>
      </c>
      <c r="CA139" s="119">
        <f t="shared" si="10"/>
        <v>7.24</v>
      </c>
      <c r="CB139" s="163">
        <v>8.6547</v>
      </c>
      <c r="CC139" s="68">
        <f t="shared" si="14"/>
        <v>62.660028000000004</v>
      </c>
      <c r="CN139" s="119">
        <v>2</v>
      </c>
    </row>
    <row r="140" spans="1:92" ht="19.5" customHeight="1">
      <c r="A140" s="114" t="s">
        <v>325</v>
      </c>
      <c r="B140" s="114" t="s">
        <v>374</v>
      </c>
      <c r="C140" s="19">
        <v>1</v>
      </c>
      <c r="D140" s="165"/>
      <c r="E140" s="92">
        <f t="shared" si="13"/>
        <v>3.62</v>
      </c>
      <c r="F140" s="93">
        <f t="shared" si="12"/>
        <v>0</v>
      </c>
      <c r="CA140" s="119">
        <f t="shared" si="10"/>
        <v>3.62</v>
      </c>
      <c r="CB140" s="163">
        <v>2.8689</v>
      </c>
      <c r="CC140" s="68">
        <f t="shared" si="14"/>
        <v>10.385418</v>
      </c>
      <c r="CN140" s="119">
        <v>1</v>
      </c>
    </row>
    <row r="141" spans="1:92" ht="19.5" customHeight="1">
      <c r="A141" s="114" t="s">
        <v>326</v>
      </c>
      <c r="B141" s="114" t="s">
        <v>373</v>
      </c>
      <c r="C141" s="19">
        <v>1</v>
      </c>
      <c r="D141" s="165"/>
      <c r="E141" s="92">
        <f t="shared" si="13"/>
        <v>7.24</v>
      </c>
      <c r="F141" s="93">
        <f t="shared" si="12"/>
        <v>0</v>
      </c>
      <c r="CA141" s="119">
        <f t="shared" si="10"/>
        <v>7.24</v>
      </c>
      <c r="CB141" s="163">
        <v>18.8005</v>
      </c>
      <c r="CC141" s="68">
        <f t="shared" si="14"/>
        <v>136.11562</v>
      </c>
      <c r="CN141" s="119">
        <v>2</v>
      </c>
    </row>
    <row r="142" spans="1:92" ht="19.5" customHeight="1">
      <c r="A142" s="114" t="s">
        <v>327</v>
      </c>
      <c r="B142" s="114" t="s">
        <v>374</v>
      </c>
      <c r="C142" s="19">
        <v>1</v>
      </c>
      <c r="D142" s="165"/>
      <c r="E142" s="92">
        <f t="shared" si="13"/>
        <v>7.24</v>
      </c>
      <c r="F142" s="93">
        <f t="shared" si="12"/>
        <v>0</v>
      </c>
      <c r="CA142" s="119">
        <f t="shared" si="10"/>
        <v>7.24</v>
      </c>
      <c r="CB142" s="163">
        <v>5.3279</v>
      </c>
      <c r="CC142" s="68">
        <f t="shared" si="14"/>
        <v>38.573996</v>
      </c>
      <c r="CN142" s="119">
        <v>2</v>
      </c>
    </row>
    <row r="143" spans="1:92" ht="19.5" customHeight="1">
      <c r="A143" s="114" t="s">
        <v>328</v>
      </c>
      <c r="B143" s="114" t="s">
        <v>374</v>
      </c>
      <c r="C143" s="19">
        <v>1</v>
      </c>
      <c r="D143" s="165"/>
      <c r="E143" s="92">
        <f t="shared" si="13"/>
        <v>7.24</v>
      </c>
      <c r="F143" s="93">
        <f t="shared" si="12"/>
        <v>0</v>
      </c>
      <c r="CA143" s="119">
        <f t="shared" si="10"/>
        <v>7.24</v>
      </c>
      <c r="CB143" s="163">
        <v>1.9631</v>
      </c>
      <c r="CC143" s="68">
        <f t="shared" si="14"/>
        <v>14.212844</v>
      </c>
      <c r="CN143" s="119">
        <v>2</v>
      </c>
    </row>
    <row r="144" spans="1:92" ht="19.5" customHeight="1">
      <c r="A144" s="114" t="s">
        <v>329</v>
      </c>
      <c r="B144" s="114" t="s">
        <v>373</v>
      </c>
      <c r="C144" s="19">
        <v>1</v>
      </c>
      <c r="D144" s="165"/>
      <c r="E144" s="92">
        <f t="shared" si="13"/>
        <v>7.24</v>
      </c>
      <c r="F144" s="93">
        <f t="shared" si="12"/>
        <v>0</v>
      </c>
      <c r="CA144" s="119">
        <f t="shared" si="10"/>
        <v>7.24</v>
      </c>
      <c r="CB144" s="163">
        <v>2.5</v>
      </c>
      <c r="CC144" s="68">
        <f t="shared" si="14"/>
        <v>18.1</v>
      </c>
      <c r="CN144" s="119">
        <v>2</v>
      </c>
    </row>
    <row r="145" spans="1:92" ht="19.5" customHeight="1">
      <c r="A145" s="114" t="s">
        <v>330</v>
      </c>
      <c r="B145" s="114" t="s">
        <v>373</v>
      </c>
      <c r="C145" s="19">
        <v>1</v>
      </c>
      <c r="D145" s="165"/>
      <c r="E145" s="92">
        <f t="shared" si="13"/>
        <v>18.1</v>
      </c>
      <c r="F145" s="93">
        <f t="shared" si="12"/>
        <v>0</v>
      </c>
      <c r="CA145" s="119">
        <f t="shared" si="10"/>
        <v>18.1</v>
      </c>
      <c r="CB145" s="163">
        <v>6.6066</v>
      </c>
      <c r="CC145" s="68">
        <f t="shared" si="14"/>
        <v>119.57946000000001</v>
      </c>
      <c r="CN145" s="119">
        <v>5</v>
      </c>
    </row>
    <row r="146" spans="1:92" ht="19.5" customHeight="1">
      <c r="A146" s="114" t="s">
        <v>377</v>
      </c>
      <c r="B146" s="114" t="s">
        <v>99</v>
      </c>
      <c r="C146" s="19">
        <v>1</v>
      </c>
      <c r="D146" s="165"/>
      <c r="E146" s="92">
        <f t="shared" si="13"/>
        <v>18.1</v>
      </c>
      <c r="F146" s="93">
        <f t="shared" si="12"/>
        <v>0</v>
      </c>
      <c r="CA146" s="119">
        <f t="shared" si="10"/>
        <v>18.1</v>
      </c>
      <c r="CB146" s="163">
        <v>1.1475</v>
      </c>
      <c r="CC146" s="68">
        <f t="shared" si="14"/>
        <v>20.769750000000002</v>
      </c>
      <c r="CN146" s="119">
        <v>5</v>
      </c>
    </row>
    <row r="147" spans="1:92" ht="19.5" customHeight="1">
      <c r="A147" s="114" t="s">
        <v>331</v>
      </c>
      <c r="B147" s="114" t="s">
        <v>374</v>
      </c>
      <c r="C147" s="19">
        <v>1</v>
      </c>
      <c r="D147" s="165"/>
      <c r="E147" s="92">
        <f t="shared" si="13"/>
        <v>18.1</v>
      </c>
      <c r="F147" s="93">
        <f t="shared" si="12"/>
        <v>0</v>
      </c>
      <c r="CA147" s="119">
        <f aca="true" t="shared" si="15" ref="CA147:CA188">E147</f>
        <v>18.1</v>
      </c>
      <c r="CB147" s="163">
        <v>0.4436</v>
      </c>
      <c r="CC147" s="68">
        <f t="shared" si="14"/>
        <v>8.029160000000001</v>
      </c>
      <c r="CN147" s="119">
        <v>5</v>
      </c>
    </row>
    <row r="148" spans="1:92" ht="19.5" customHeight="1">
      <c r="A148" s="114" t="s">
        <v>332</v>
      </c>
      <c r="B148" s="114" t="s">
        <v>99</v>
      </c>
      <c r="C148" s="19">
        <v>1</v>
      </c>
      <c r="D148" s="165"/>
      <c r="E148" s="92">
        <f aca="true" t="shared" si="16" ref="E148:E179">CN148*$CI$2</f>
        <v>18.1</v>
      </c>
      <c r="F148" s="93">
        <f aca="true" t="shared" si="17" ref="F148:F188">D148*E148</f>
        <v>0</v>
      </c>
      <c r="CA148" s="119">
        <f t="shared" si="15"/>
        <v>18.1</v>
      </c>
      <c r="CB148" s="163">
        <v>1.2553</v>
      </c>
      <c r="CC148" s="68">
        <f t="shared" si="14"/>
        <v>22.720930000000003</v>
      </c>
      <c r="CN148" s="119">
        <v>5</v>
      </c>
    </row>
    <row r="149" spans="1:92" ht="19.5" customHeight="1">
      <c r="A149" s="114" t="s">
        <v>333</v>
      </c>
      <c r="B149" s="114" t="s">
        <v>99</v>
      </c>
      <c r="C149" s="19">
        <v>1</v>
      </c>
      <c r="D149" s="165"/>
      <c r="E149" s="92">
        <f t="shared" si="16"/>
        <v>18.1</v>
      </c>
      <c r="F149" s="93">
        <f t="shared" si="17"/>
        <v>0</v>
      </c>
      <c r="CA149" s="119">
        <f t="shared" si="15"/>
        <v>18.1</v>
      </c>
      <c r="CB149" s="163">
        <v>0.9816</v>
      </c>
      <c r="CC149" s="68">
        <f t="shared" si="14"/>
        <v>17.76696</v>
      </c>
      <c r="CN149" s="119">
        <v>5</v>
      </c>
    </row>
    <row r="150" spans="1:92" ht="19.5" customHeight="1">
      <c r="A150" s="114" t="s">
        <v>334</v>
      </c>
      <c r="B150" s="114" t="s">
        <v>375</v>
      </c>
      <c r="C150" s="19">
        <v>1</v>
      </c>
      <c r="D150" s="165"/>
      <c r="E150" s="92">
        <f t="shared" si="16"/>
        <v>3.62</v>
      </c>
      <c r="F150" s="93">
        <f t="shared" si="17"/>
        <v>0</v>
      </c>
      <c r="CA150" s="119">
        <f t="shared" si="15"/>
        <v>3.62</v>
      </c>
      <c r="CB150" s="163">
        <v>0.9816</v>
      </c>
      <c r="CC150" s="68">
        <f t="shared" si="14"/>
        <v>3.553392</v>
      </c>
      <c r="CN150" s="119">
        <v>1</v>
      </c>
    </row>
    <row r="151" spans="1:92" ht="19.5" customHeight="1">
      <c r="A151" s="114" t="s">
        <v>335</v>
      </c>
      <c r="B151" s="114" t="s">
        <v>373</v>
      </c>
      <c r="C151" s="19">
        <v>1</v>
      </c>
      <c r="D151" s="165"/>
      <c r="E151" s="92">
        <f t="shared" si="16"/>
        <v>3.62</v>
      </c>
      <c r="F151" s="93">
        <f t="shared" si="17"/>
        <v>0</v>
      </c>
      <c r="CA151" s="119">
        <f t="shared" si="15"/>
        <v>3.62</v>
      </c>
      <c r="CB151" s="163">
        <v>5</v>
      </c>
      <c r="CC151" s="68">
        <f t="shared" si="14"/>
        <v>18.1</v>
      </c>
      <c r="CN151" s="119">
        <v>1</v>
      </c>
    </row>
    <row r="152" spans="1:92" ht="19.5" customHeight="1">
      <c r="A152" s="114" t="s">
        <v>336</v>
      </c>
      <c r="B152" s="114" t="s">
        <v>373</v>
      </c>
      <c r="C152" s="19">
        <v>1</v>
      </c>
      <c r="D152" s="165"/>
      <c r="E152" s="92">
        <f t="shared" si="16"/>
        <v>18.1</v>
      </c>
      <c r="F152" s="93">
        <f t="shared" si="17"/>
        <v>0</v>
      </c>
      <c r="CA152" s="119">
        <f t="shared" si="15"/>
        <v>18.1</v>
      </c>
      <c r="CB152" s="163">
        <v>5</v>
      </c>
      <c r="CC152" s="68">
        <f t="shared" si="14"/>
        <v>90.5</v>
      </c>
      <c r="CN152" s="119">
        <v>5</v>
      </c>
    </row>
    <row r="153" spans="1:92" ht="19.5" customHeight="1">
      <c r="A153" s="114" t="s">
        <v>337</v>
      </c>
      <c r="B153" s="114" t="s">
        <v>99</v>
      </c>
      <c r="C153" s="19">
        <v>1</v>
      </c>
      <c r="D153" s="165"/>
      <c r="E153" s="92">
        <f t="shared" si="16"/>
        <v>7.24</v>
      </c>
      <c r="F153" s="93">
        <f t="shared" si="17"/>
        <v>0</v>
      </c>
      <c r="CA153" s="119">
        <f t="shared" si="15"/>
        <v>7.24</v>
      </c>
      <c r="CB153" s="163">
        <v>0.453</v>
      </c>
      <c r="CC153" s="68">
        <f t="shared" si="14"/>
        <v>3.27972</v>
      </c>
      <c r="CN153" s="119">
        <v>2</v>
      </c>
    </row>
    <row r="154" spans="1:92" ht="19.5" customHeight="1">
      <c r="A154" s="114" t="s">
        <v>338</v>
      </c>
      <c r="B154" s="114" t="s">
        <v>373</v>
      </c>
      <c r="C154" s="19">
        <v>1</v>
      </c>
      <c r="D154" s="165"/>
      <c r="E154" s="92">
        <f t="shared" si="16"/>
        <v>18.1</v>
      </c>
      <c r="F154" s="93">
        <f t="shared" si="17"/>
        <v>0</v>
      </c>
      <c r="CA154" s="119">
        <f t="shared" si="15"/>
        <v>18.1</v>
      </c>
      <c r="CB154" s="163">
        <v>0.5663</v>
      </c>
      <c r="CC154" s="68">
        <f t="shared" si="14"/>
        <v>10.25003</v>
      </c>
      <c r="CN154" s="119">
        <v>5</v>
      </c>
    </row>
    <row r="155" spans="1:92" ht="19.5" customHeight="1">
      <c r="A155" s="114" t="s">
        <v>339</v>
      </c>
      <c r="B155" s="114" t="s">
        <v>375</v>
      </c>
      <c r="C155" s="19">
        <v>1</v>
      </c>
      <c r="D155" s="165"/>
      <c r="E155" s="92">
        <f t="shared" si="16"/>
        <v>3.62</v>
      </c>
      <c r="F155" s="93">
        <f t="shared" si="17"/>
        <v>0</v>
      </c>
      <c r="CA155" s="119">
        <f t="shared" si="15"/>
        <v>3.62</v>
      </c>
      <c r="CB155" s="163">
        <v>0.4918</v>
      </c>
      <c r="CC155" s="68">
        <f t="shared" si="14"/>
        <v>1.780316</v>
      </c>
      <c r="CN155" s="119">
        <v>1</v>
      </c>
    </row>
    <row r="156" spans="1:92" ht="19.5" customHeight="1">
      <c r="A156" s="114" t="s">
        <v>340</v>
      </c>
      <c r="B156" s="114" t="s">
        <v>373</v>
      </c>
      <c r="C156" s="19">
        <v>1</v>
      </c>
      <c r="D156" s="165"/>
      <c r="E156" s="92">
        <f t="shared" si="16"/>
        <v>3.62</v>
      </c>
      <c r="F156" s="93">
        <f t="shared" si="17"/>
        <v>0</v>
      </c>
      <c r="CA156" s="119">
        <f t="shared" si="15"/>
        <v>3.62</v>
      </c>
      <c r="CB156" s="163">
        <v>5</v>
      </c>
      <c r="CC156" s="68">
        <f t="shared" si="14"/>
        <v>18.1</v>
      </c>
      <c r="CN156" s="119">
        <v>1</v>
      </c>
    </row>
    <row r="157" spans="1:92" ht="19.5" customHeight="1">
      <c r="A157" s="114" t="s">
        <v>341</v>
      </c>
      <c r="B157" s="114" t="s">
        <v>374</v>
      </c>
      <c r="C157" s="19">
        <v>1</v>
      </c>
      <c r="D157" s="165"/>
      <c r="E157" s="92">
        <f t="shared" si="16"/>
        <v>3.62</v>
      </c>
      <c r="F157" s="93">
        <f t="shared" si="17"/>
        <v>0</v>
      </c>
      <c r="CA157" s="119">
        <f t="shared" si="15"/>
        <v>3.62</v>
      </c>
      <c r="CB157" s="163">
        <v>4.5</v>
      </c>
      <c r="CC157" s="68">
        <f t="shared" si="14"/>
        <v>16.29</v>
      </c>
      <c r="CN157" s="119">
        <v>1</v>
      </c>
    </row>
    <row r="158" spans="1:92" ht="19.5" customHeight="1">
      <c r="A158" s="114" t="s">
        <v>342</v>
      </c>
      <c r="B158" s="114" t="s">
        <v>374</v>
      </c>
      <c r="C158" s="19">
        <v>1</v>
      </c>
      <c r="D158" s="165"/>
      <c r="E158" s="92">
        <f t="shared" si="16"/>
        <v>36.2</v>
      </c>
      <c r="F158" s="93">
        <f t="shared" si="17"/>
        <v>0</v>
      </c>
      <c r="CA158" s="119">
        <f t="shared" si="15"/>
        <v>36.2</v>
      </c>
      <c r="CB158" s="163">
        <v>4.5586</v>
      </c>
      <c r="CC158" s="68">
        <f t="shared" si="14"/>
        <v>165.02132000000003</v>
      </c>
      <c r="CN158" s="119">
        <v>10</v>
      </c>
    </row>
    <row r="159" spans="1:92" ht="19.5" customHeight="1">
      <c r="A159" s="114" t="s">
        <v>343</v>
      </c>
      <c r="B159" s="114" t="s">
        <v>374</v>
      </c>
      <c r="C159" s="19">
        <v>1</v>
      </c>
      <c r="D159" s="165"/>
      <c r="E159" s="92">
        <f t="shared" si="16"/>
        <v>3.62</v>
      </c>
      <c r="F159" s="93">
        <f t="shared" si="17"/>
        <v>0</v>
      </c>
      <c r="CA159" s="119">
        <f t="shared" si="15"/>
        <v>3.62</v>
      </c>
      <c r="CB159" s="163">
        <v>0.9016</v>
      </c>
      <c r="CC159" s="68">
        <f t="shared" si="14"/>
        <v>3.263792</v>
      </c>
      <c r="CN159" s="119">
        <v>1</v>
      </c>
    </row>
    <row r="160" spans="1:92" ht="19.5" customHeight="1">
      <c r="A160" s="114" t="s">
        <v>344</v>
      </c>
      <c r="B160" s="114" t="s">
        <v>373</v>
      </c>
      <c r="C160" s="19">
        <v>1</v>
      </c>
      <c r="D160" s="165"/>
      <c r="E160" s="92">
        <f t="shared" si="16"/>
        <v>3.62</v>
      </c>
      <c r="F160" s="93">
        <f t="shared" si="17"/>
        <v>0</v>
      </c>
      <c r="CA160" s="119">
        <f t="shared" si="15"/>
        <v>3.62</v>
      </c>
      <c r="CB160" s="163">
        <v>2.459</v>
      </c>
      <c r="CC160" s="68">
        <f t="shared" si="14"/>
        <v>8.901580000000001</v>
      </c>
      <c r="CN160" s="119">
        <v>1</v>
      </c>
    </row>
    <row r="161" spans="1:92" ht="19.5" customHeight="1">
      <c r="A161" s="114" t="s">
        <v>345</v>
      </c>
      <c r="B161" s="114" t="s">
        <v>374</v>
      </c>
      <c r="C161" s="19">
        <v>1</v>
      </c>
      <c r="D161" s="165"/>
      <c r="E161" s="92">
        <f t="shared" si="16"/>
        <v>3.62</v>
      </c>
      <c r="F161" s="93">
        <f t="shared" si="17"/>
        <v>0</v>
      </c>
      <c r="CA161" s="119">
        <f t="shared" si="15"/>
        <v>3.62</v>
      </c>
      <c r="CB161" s="163">
        <v>3.3</v>
      </c>
      <c r="CC161" s="68">
        <f t="shared" si="14"/>
        <v>11.946</v>
      </c>
      <c r="CN161" s="119">
        <v>1</v>
      </c>
    </row>
    <row r="162" spans="1:92" ht="19.5" customHeight="1">
      <c r="A162" s="114" t="s">
        <v>346</v>
      </c>
      <c r="B162" s="114" t="s">
        <v>373</v>
      </c>
      <c r="C162" s="19">
        <v>1</v>
      </c>
      <c r="D162" s="165"/>
      <c r="E162" s="92">
        <f t="shared" si="16"/>
        <v>3.62</v>
      </c>
      <c r="F162" s="93">
        <f t="shared" si="17"/>
        <v>0</v>
      </c>
      <c r="CA162" s="119">
        <f t="shared" si="15"/>
        <v>3.62</v>
      </c>
      <c r="CB162" s="163">
        <v>4.5082</v>
      </c>
      <c r="CC162" s="68">
        <f t="shared" si="14"/>
        <v>16.319684000000002</v>
      </c>
      <c r="CN162" s="119">
        <v>1</v>
      </c>
    </row>
    <row r="163" spans="1:92" ht="19.5" customHeight="1">
      <c r="A163" s="114" t="s">
        <v>347</v>
      </c>
      <c r="B163" s="114" t="s">
        <v>373</v>
      </c>
      <c r="C163" s="19">
        <v>1</v>
      </c>
      <c r="D163" s="165"/>
      <c r="E163" s="92">
        <f t="shared" si="16"/>
        <v>3.62</v>
      </c>
      <c r="F163" s="93">
        <f t="shared" si="17"/>
        <v>0</v>
      </c>
      <c r="CA163" s="119">
        <f t="shared" si="15"/>
        <v>3.62</v>
      </c>
      <c r="CB163" s="163">
        <v>3</v>
      </c>
      <c r="CC163" s="68">
        <f t="shared" si="14"/>
        <v>10.86</v>
      </c>
      <c r="CN163" s="119">
        <v>1</v>
      </c>
    </row>
    <row r="164" spans="1:92" ht="19.5" customHeight="1">
      <c r="A164" s="114" t="s">
        <v>348</v>
      </c>
      <c r="B164" s="114" t="s">
        <v>373</v>
      </c>
      <c r="C164" s="19">
        <v>1</v>
      </c>
      <c r="D164" s="165"/>
      <c r="E164" s="92">
        <f t="shared" si="16"/>
        <v>3.62</v>
      </c>
      <c r="F164" s="93">
        <f t="shared" si="17"/>
        <v>0</v>
      </c>
      <c r="CA164" s="119">
        <f t="shared" si="15"/>
        <v>3.62</v>
      </c>
      <c r="CB164" s="163">
        <v>3.1429</v>
      </c>
      <c r="CC164" s="68">
        <f t="shared" si="14"/>
        <v>11.377298</v>
      </c>
      <c r="CN164" s="119">
        <v>1</v>
      </c>
    </row>
    <row r="165" spans="1:92" ht="19.5" customHeight="1">
      <c r="A165" s="114" t="s">
        <v>349</v>
      </c>
      <c r="B165" s="114" t="s">
        <v>373</v>
      </c>
      <c r="C165" s="19">
        <v>1</v>
      </c>
      <c r="D165" s="165"/>
      <c r="E165" s="92">
        <f t="shared" si="16"/>
        <v>3.62</v>
      </c>
      <c r="F165" s="93">
        <f t="shared" si="17"/>
        <v>0</v>
      </c>
      <c r="CA165" s="119">
        <f t="shared" si="15"/>
        <v>3.62</v>
      </c>
      <c r="CB165" s="163">
        <v>0.9438</v>
      </c>
      <c r="CC165" s="68">
        <f t="shared" si="14"/>
        <v>3.416556</v>
      </c>
      <c r="CN165" s="119">
        <v>1</v>
      </c>
    </row>
    <row r="166" spans="1:92" ht="19.5" customHeight="1">
      <c r="A166" s="114" t="s">
        <v>350</v>
      </c>
      <c r="B166" s="114" t="s">
        <v>373</v>
      </c>
      <c r="C166" s="19">
        <v>1</v>
      </c>
      <c r="D166" s="165"/>
      <c r="E166" s="92">
        <f t="shared" si="16"/>
        <v>3.62</v>
      </c>
      <c r="F166" s="93">
        <f t="shared" si="17"/>
        <v>0</v>
      </c>
      <c r="CA166" s="119">
        <f t="shared" si="15"/>
        <v>3.62</v>
      </c>
      <c r="CB166" s="163">
        <v>6.1475</v>
      </c>
      <c r="CC166" s="68">
        <f t="shared" si="14"/>
        <v>22.25395</v>
      </c>
      <c r="CN166" s="119">
        <v>1</v>
      </c>
    </row>
    <row r="167" spans="1:92" ht="19.5" customHeight="1">
      <c r="A167" s="114" t="s">
        <v>351</v>
      </c>
      <c r="B167" s="114" t="s">
        <v>373</v>
      </c>
      <c r="C167" s="19">
        <v>1</v>
      </c>
      <c r="D167" s="165"/>
      <c r="E167" s="92">
        <f t="shared" si="16"/>
        <v>3.62</v>
      </c>
      <c r="F167" s="93">
        <f t="shared" si="17"/>
        <v>0</v>
      </c>
      <c r="CA167" s="119">
        <f t="shared" si="15"/>
        <v>3.62</v>
      </c>
      <c r="CB167" s="163">
        <v>4.1803</v>
      </c>
      <c r="CC167" s="68">
        <f t="shared" si="14"/>
        <v>15.132686</v>
      </c>
      <c r="CN167" s="119">
        <v>1</v>
      </c>
    </row>
    <row r="168" spans="1:92" ht="19.5" customHeight="1">
      <c r="A168" s="114" t="s">
        <v>352</v>
      </c>
      <c r="B168" s="114" t="s">
        <v>373</v>
      </c>
      <c r="C168" s="19">
        <v>1</v>
      </c>
      <c r="D168" s="165"/>
      <c r="E168" s="92">
        <f t="shared" si="16"/>
        <v>3.62</v>
      </c>
      <c r="F168" s="93">
        <f t="shared" si="17"/>
        <v>0</v>
      </c>
      <c r="CA168" s="119">
        <f t="shared" si="15"/>
        <v>3.62</v>
      </c>
      <c r="CB168" s="163">
        <v>10.41</v>
      </c>
      <c r="CC168" s="68">
        <f t="shared" si="14"/>
        <v>37.684200000000004</v>
      </c>
      <c r="CN168" s="119">
        <v>1</v>
      </c>
    </row>
    <row r="169" spans="1:92" ht="19.5" customHeight="1">
      <c r="A169" s="114" t="s">
        <v>353</v>
      </c>
      <c r="B169" s="114" t="s">
        <v>374</v>
      </c>
      <c r="C169" s="19">
        <v>1</v>
      </c>
      <c r="D169" s="165"/>
      <c r="E169" s="92">
        <f t="shared" si="16"/>
        <v>3.62</v>
      </c>
      <c r="F169" s="93">
        <f t="shared" si="17"/>
        <v>0</v>
      </c>
      <c r="CA169" s="119">
        <f t="shared" si="15"/>
        <v>3.62</v>
      </c>
      <c r="CB169" s="163">
        <v>3.2787</v>
      </c>
      <c r="CC169" s="68">
        <f t="shared" si="14"/>
        <v>11.868894000000001</v>
      </c>
      <c r="CN169" s="119">
        <v>1</v>
      </c>
    </row>
    <row r="170" spans="1:92" ht="19.5" customHeight="1">
      <c r="A170" s="114" t="s">
        <v>354</v>
      </c>
      <c r="B170" s="114" t="s">
        <v>374</v>
      </c>
      <c r="C170" s="19">
        <v>1</v>
      </c>
      <c r="D170" s="165"/>
      <c r="E170" s="92">
        <f t="shared" si="16"/>
        <v>3.62</v>
      </c>
      <c r="F170" s="93">
        <f t="shared" si="17"/>
        <v>0</v>
      </c>
      <c r="CA170" s="119">
        <f t="shared" si="15"/>
        <v>3.62</v>
      </c>
      <c r="CB170" s="163">
        <v>7.38</v>
      </c>
      <c r="CC170" s="68">
        <f t="shared" si="14"/>
        <v>26.715600000000002</v>
      </c>
      <c r="CN170" s="119">
        <v>1</v>
      </c>
    </row>
    <row r="171" spans="1:92" ht="19.5" customHeight="1">
      <c r="A171" s="114" t="s">
        <v>355</v>
      </c>
      <c r="B171" s="114" t="s">
        <v>373</v>
      </c>
      <c r="C171" s="19">
        <v>1</v>
      </c>
      <c r="D171" s="165"/>
      <c r="E171" s="92">
        <f t="shared" si="16"/>
        <v>3.62</v>
      </c>
      <c r="F171" s="93">
        <f t="shared" si="17"/>
        <v>0</v>
      </c>
      <c r="CA171" s="119">
        <f t="shared" si="15"/>
        <v>3.62</v>
      </c>
      <c r="CB171" s="163">
        <v>4.55</v>
      </c>
      <c r="CC171" s="68">
        <f t="shared" si="14"/>
        <v>16.471</v>
      </c>
      <c r="CN171" s="119">
        <v>1</v>
      </c>
    </row>
    <row r="172" spans="1:92" ht="19.5" customHeight="1">
      <c r="A172" s="114" t="s">
        <v>356</v>
      </c>
      <c r="B172" s="114" t="s">
        <v>373</v>
      </c>
      <c r="C172" s="19">
        <v>1</v>
      </c>
      <c r="D172" s="165"/>
      <c r="E172" s="92">
        <f t="shared" si="16"/>
        <v>3.62</v>
      </c>
      <c r="F172" s="93">
        <f t="shared" si="17"/>
        <v>0</v>
      </c>
      <c r="CA172" s="119">
        <f t="shared" si="15"/>
        <v>3.62</v>
      </c>
      <c r="CB172" s="163">
        <v>6</v>
      </c>
      <c r="CC172" s="68">
        <f t="shared" si="14"/>
        <v>21.72</v>
      </c>
      <c r="CN172" s="119">
        <v>1</v>
      </c>
    </row>
    <row r="173" spans="1:92" ht="19.5" customHeight="1">
      <c r="A173" s="114" t="s">
        <v>357</v>
      </c>
      <c r="B173" s="114" t="s">
        <v>373</v>
      </c>
      <c r="C173" s="19">
        <v>1</v>
      </c>
      <c r="D173" s="165"/>
      <c r="E173" s="92">
        <f t="shared" si="16"/>
        <v>3.62</v>
      </c>
      <c r="F173" s="93">
        <f t="shared" si="17"/>
        <v>0</v>
      </c>
      <c r="CA173" s="119">
        <f t="shared" si="15"/>
        <v>3.62</v>
      </c>
      <c r="CB173" s="163">
        <v>5</v>
      </c>
      <c r="CC173" s="68">
        <f t="shared" si="14"/>
        <v>18.1</v>
      </c>
      <c r="CN173" s="119">
        <v>1</v>
      </c>
    </row>
    <row r="174" spans="1:92" ht="19.5" customHeight="1">
      <c r="A174" s="114" t="s">
        <v>358</v>
      </c>
      <c r="B174" s="114" t="s">
        <v>373</v>
      </c>
      <c r="C174" s="19">
        <v>1</v>
      </c>
      <c r="D174" s="165"/>
      <c r="E174" s="92">
        <f t="shared" si="16"/>
        <v>3.62</v>
      </c>
      <c r="F174" s="93">
        <f t="shared" si="17"/>
        <v>0</v>
      </c>
      <c r="CA174" s="119">
        <f t="shared" si="15"/>
        <v>3.62</v>
      </c>
      <c r="CB174" s="163">
        <v>12.5054</v>
      </c>
      <c r="CC174" s="68">
        <f t="shared" si="14"/>
        <v>45.269548</v>
      </c>
      <c r="CN174" s="119">
        <v>1</v>
      </c>
    </row>
    <row r="175" spans="1:92" ht="19.5" customHeight="1">
      <c r="A175" s="114" t="s">
        <v>359</v>
      </c>
      <c r="B175" s="114" t="s">
        <v>373</v>
      </c>
      <c r="C175" s="19">
        <v>1</v>
      </c>
      <c r="D175" s="165"/>
      <c r="E175" s="92">
        <f t="shared" si="16"/>
        <v>3.62</v>
      </c>
      <c r="F175" s="93">
        <f t="shared" si="17"/>
        <v>0</v>
      </c>
      <c r="CA175" s="119">
        <f t="shared" si="15"/>
        <v>3.62</v>
      </c>
      <c r="CB175" s="163">
        <v>2.46</v>
      </c>
      <c r="CC175" s="68">
        <f t="shared" si="14"/>
        <v>8.9052</v>
      </c>
      <c r="CN175" s="119">
        <v>1</v>
      </c>
    </row>
    <row r="176" spans="1:92" ht="19.5" customHeight="1">
      <c r="A176" s="114" t="s">
        <v>360</v>
      </c>
      <c r="B176" s="114" t="s">
        <v>373</v>
      </c>
      <c r="C176" s="19">
        <v>1</v>
      </c>
      <c r="D176" s="165"/>
      <c r="E176" s="92">
        <f t="shared" si="16"/>
        <v>3.62</v>
      </c>
      <c r="F176" s="93">
        <f t="shared" si="17"/>
        <v>0</v>
      </c>
      <c r="CA176" s="119">
        <f t="shared" si="15"/>
        <v>3.62</v>
      </c>
      <c r="CB176" s="163">
        <v>4.1803</v>
      </c>
      <c r="CC176" s="68">
        <f t="shared" si="14"/>
        <v>15.132686</v>
      </c>
      <c r="CN176" s="119">
        <v>1</v>
      </c>
    </row>
    <row r="177" spans="1:92" ht="19.5" customHeight="1">
      <c r="A177" s="114" t="s">
        <v>361</v>
      </c>
      <c r="B177" s="114" t="s">
        <v>373</v>
      </c>
      <c r="C177" s="19">
        <v>1</v>
      </c>
      <c r="D177" s="165"/>
      <c r="E177" s="92">
        <f t="shared" si="16"/>
        <v>3.62</v>
      </c>
      <c r="F177" s="93">
        <f t="shared" si="17"/>
        <v>0</v>
      </c>
      <c r="CA177" s="119">
        <f t="shared" si="15"/>
        <v>3.62</v>
      </c>
      <c r="CB177" s="163">
        <v>5</v>
      </c>
      <c r="CC177" s="68">
        <f t="shared" si="14"/>
        <v>18.1</v>
      </c>
      <c r="CN177" s="119">
        <v>1</v>
      </c>
    </row>
    <row r="178" spans="1:92" ht="19.5" customHeight="1">
      <c r="A178" s="114" t="s">
        <v>362</v>
      </c>
      <c r="B178" s="114" t="s">
        <v>374</v>
      </c>
      <c r="C178" s="19">
        <v>1</v>
      </c>
      <c r="D178" s="165"/>
      <c r="E178" s="92">
        <f t="shared" si="16"/>
        <v>3.62</v>
      </c>
      <c r="F178" s="93">
        <f t="shared" si="17"/>
        <v>0</v>
      </c>
      <c r="CA178" s="119">
        <f t="shared" si="15"/>
        <v>3.62</v>
      </c>
      <c r="CB178" s="163">
        <v>4.6813</v>
      </c>
      <c r="CC178" s="68">
        <f t="shared" si="14"/>
        <v>16.946306</v>
      </c>
      <c r="CN178" s="119">
        <v>1</v>
      </c>
    </row>
    <row r="179" spans="1:92" ht="19.5" customHeight="1">
      <c r="A179" s="114" t="s">
        <v>363</v>
      </c>
      <c r="B179" s="114" t="s">
        <v>373</v>
      </c>
      <c r="C179" s="19">
        <v>1</v>
      </c>
      <c r="D179" s="165"/>
      <c r="E179" s="92">
        <f t="shared" si="16"/>
        <v>36.2</v>
      </c>
      <c r="F179" s="93">
        <f t="shared" si="17"/>
        <v>0</v>
      </c>
      <c r="CA179" s="119">
        <f t="shared" si="15"/>
        <v>36.2</v>
      </c>
      <c r="CB179" s="163">
        <v>11.571</v>
      </c>
      <c r="CC179" s="68">
        <f t="shared" si="14"/>
        <v>418.8702</v>
      </c>
      <c r="CN179" s="119">
        <v>10</v>
      </c>
    </row>
    <row r="180" spans="1:92" ht="19.5" customHeight="1">
      <c r="A180" s="114" t="s">
        <v>364</v>
      </c>
      <c r="B180" s="114" t="s">
        <v>373</v>
      </c>
      <c r="C180" s="19">
        <v>1</v>
      </c>
      <c r="D180" s="165"/>
      <c r="E180" s="92">
        <f aca="true" t="shared" si="18" ref="E180:E188">CN180*$CI$2</f>
        <v>3.62</v>
      </c>
      <c r="F180" s="93">
        <f t="shared" si="17"/>
        <v>0</v>
      </c>
      <c r="CA180" s="119">
        <f t="shared" si="15"/>
        <v>3.62</v>
      </c>
      <c r="CB180" s="163">
        <v>0.9016</v>
      </c>
      <c r="CC180" s="68">
        <f t="shared" si="14"/>
        <v>3.263792</v>
      </c>
      <c r="CN180" s="119">
        <v>1</v>
      </c>
    </row>
    <row r="181" spans="1:92" ht="19.5" customHeight="1">
      <c r="A181" s="114" t="s">
        <v>365</v>
      </c>
      <c r="B181" s="114" t="s">
        <v>373</v>
      </c>
      <c r="C181" s="19">
        <v>1</v>
      </c>
      <c r="D181" s="165"/>
      <c r="E181" s="92">
        <f t="shared" si="18"/>
        <v>3.62</v>
      </c>
      <c r="F181" s="93">
        <f t="shared" si="17"/>
        <v>0</v>
      </c>
      <c r="CA181" s="119">
        <f t="shared" si="15"/>
        <v>3.62</v>
      </c>
      <c r="CB181" s="163">
        <v>6.9672</v>
      </c>
      <c r="CC181" s="68">
        <f t="shared" si="14"/>
        <v>25.221264</v>
      </c>
      <c r="CN181" s="119">
        <v>1</v>
      </c>
    </row>
    <row r="182" spans="1:92" ht="19.5" customHeight="1">
      <c r="A182" s="114" t="s">
        <v>366</v>
      </c>
      <c r="B182" s="114" t="s">
        <v>373</v>
      </c>
      <c r="C182" s="19">
        <v>1</v>
      </c>
      <c r="D182" s="165"/>
      <c r="E182" s="92">
        <f t="shared" si="18"/>
        <v>3.62</v>
      </c>
      <c r="F182" s="93">
        <f t="shared" si="17"/>
        <v>0</v>
      </c>
      <c r="CA182" s="119">
        <f t="shared" si="15"/>
        <v>3.62</v>
      </c>
      <c r="CB182" s="163">
        <v>5.5</v>
      </c>
      <c r="CC182" s="68">
        <f t="shared" si="14"/>
        <v>19.91</v>
      </c>
      <c r="CN182" s="119">
        <v>1</v>
      </c>
    </row>
    <row r="183" spans="1:92" ht="19.5" customHeight="1">
      <c r="A183" s="114" t="s">
        <v>367</v>
      </c>
      <c r="B183" s="114" t="s">
        <v>373</v>
      </c>
      <c r="C183" s="19">
        <v>1</v>
      </c>
      <c r="D183" s="165"/>
      <c r="E183" s="92">
        <f t="shared" si="18"/>
        <v>3.62</v>
      </c>
      <c r="F183" s="93">
        <f t="shared" si="17"/>
        <v>0</v>
      </c>
      <c r="CA183" s="119">
        <f t="shared" si="15"/>
        <v>3.62</v>
      </c>
      <c r="CB183" s="163">
        <v>9.4262</v>
      </c>
      <c r="CC183" s="68">
        <f t="shared" si="14"/>
        <v>34.122844</v>
      </c>
      <c r="CN183" s="119">
        <v>1</v>
      </c>
    </row>
    <row r="184" spans="1:92" ht="19.5" customHeight="1">
      <c r="A184" s="114" t="s">
        <v>368</v>
      </c>
      <c r="B184" s="114" t="s">
        <v>374</v>
      </c>
      <c r="C184" s="19">
        <v>1</v>
      </c>
      <c r="D184" s="165"/>
      <c r="E184" s="92">
        <f t="shared" si="18"/>
        <v>3.62</v>
      </c>
      <c r="F184" s="93">
        <f t="shared" si="17"/>
        <v>0</v>
      </c>
      <c r="CA184" s="119">
        <f t="shared" si="15"/>
        <v>3.62</v>
      </c>
      <c r="CB184" s="163">
        <v>6.1475</v>
      </c>
      <c r="CC184" s="68">
        <f t="shared" si="14"/>
        <v>22.25395</v>
      </c>
      <c r="CN184" s="119">
        <v>1</v>
      </c>
    </row>
    <row r="185" spans="1:92" ht="19.5" customHeight="1">
      <c r="A185" s="114" t="s">
        <v>369</v>
      </c>
      <c r="B185" s="114" t="s">
        <v>373</v>
      </c>
      <c r="C185" s="19">
        <v>1</v>
      </c>
      <c r="D185" s="165"/>
      <c r="E185" s="92">
        <f t="shared" si="18"/>
        <v>3.62</v>
      </c>
      <c r="F185" s="93">
        <f t="shared" si="17"/>
        <v>0</v>
      </c>
      <c r="CA185" s="119">
        <f t="shared" si="15"/>
        <v>3.62</v>
      </c>
      <c r="CB185" s="163">
        <v>0.7834</v>
      </c>
      <c r="CC185" s="68">
        <f t="shared" si="14"/>
        <v>2.835908</v>
      </c>
      <c r="CN185" s="119">
        <v>1</v>
      </c>
    </row>
    <row r="186" spans="1:92" ht="19.5" customHeight="1">
      <c r="A186" s="114" t="s">
        <v>370</v>
      </c>
      <c r="B186" s="114" t="s">
        <v>373</v>
      </c>
      <c r="C186" s="19">
        <v>1</v>
      </c>
      <c r="D186" s="165"/>
      <c r="E186" s="92">
        <f t="shared" si="18"/>
        <v>3.62</v>
      </c>
      <c r="F186" s="93">
        <f t="shared" si="17"/>
        <v>0</v>
      </c>
      <c r="CA186" s="119">
        <f t="shared" si="15"/>
        <v>3.62</v>
      </c>
      <c r="CB186" s="163">
        <v>90.4444</v>
      </c>
      <c r="CC186" s="68">
        <f t="shared" si="14"/>
        <v>327.408728</v>
      </c>
      <c r="CN186" s="119">
        <v>1</v>
      </c>
    </row>
    <row r="187" spans="1:92" ht="19.5" customHeight="1">
      <c r="A187" s="114" t="s">
        <v>371</v>
      </c>
      <c r="B187" s="114" t="s">
        <v>373</v>
      </c>
      <c r="C187" s="19">
        <v>1</v>
      </c>
      <c r="D187" s="165"/>
      <c r="E187" s="92">
        <f t="shared" si="18"/>
        <v>3.62</v>
      </c>
      <c r="F187" s="93">
        <f t="shared" si="17"/>
        <v>0</v>
      </c>
      <c r="CA187" s="119">
        <f t="shared" si="15"/>
        <v>3.62</v>
      </c>
      <c r="CB187" s="163">
        <v>0.9438</v>
      </c>
      <c r="CC187" s="68">
        <f t="shared" si="14"/>
        <v>3.416556</v>
      </c>
      <c r="CN187" s="119">
        <v>1</v>
      </c>
    </row>
    <row r="188" spans="1:92" ht="19.5" customHeight="1">
      <c r="A188" s="114" t="s">
        <v>372</v>
      </c>
      <c r="B188" s="114" t="s">
        <v>374</v>
      </c>
      <c r="C188" s="19">
        <v>1</v>
      </c>
      <c r="D188" s="165"/>
      <c r="E188" s="92">
        <f t="shared" si="18"/>
        <v>3.62</v>
      </c>
      <c r="F188" s="93">
        <f t="shared" si="17"/>
        <v>0</v>
      </c>
      <c r="CA188" s="119">
        <f t="shared" si="15"/>
        <v>3.62</v>
      </c>
      <c r="CB188" s="163">
        <v>14.6289</v>
      </c>
      <c r="CC188" s="68">
        <f t="shared" si="14"/>
        <v>52.956618</v>
      </c>
      <c r="CN188" s="119">
        <v>1</v>
      </c>
    </row>
    <row r="189" ht="19.5" customHeight="1">
      <c r="B189" s="114"/>
    </row>
  </sheetData>
  <sheetProtection sheet="1" objects="1" scenarios="1"/>
  <mergeCells count="3">
    <mergeCell ref="G3:G17"/>
    <mergeCell ref="CF24:CG24"/>
    <mergeCell ref="CI2:CJ2"/>
  </mergeCells>
  <printOptions/>
  <pageMargins left="0.196456692913386" right="0.196456692913386" top="0.7874015748031501" bottom="0.7874015748031501" header="0.39370078740157505" footer="0.39370078740157505"/>
  <pageSetup fitToHeight="0" fitToWidth="0" orientation="landscape" paperSize="9" scale="80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F.M. Onorato</dc:creator>
  <cp:keywords/>
  <dc:description/>
  <cp:lastModifiedBy>Umberto</cp:lastModifiedBy>
  <cp:lastPrinted>2018-10-23T07:35:50Z</cp:lastPrinted>
  <dcterms:created xsi:type="dcterms:W3CDTF">2018-09-12T19:09:18Z</dcterms:created>
  <dcterms:modified xsi:type="dcterms:W3CDTF">2019-09-03T06:42:39Z</dcterms:modified>
  <cp:category/>
  <cp:version/>
  <cp:contentType/>
  <cp:contentStatus/>
  <cp:revision>1</cp:revision>
</cp:coreProperties>
</file>